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U:\Koeln\Kanzleiverzeichnis\04_Mandantenordner\L-R\Pinzberg_ElektraGenossenschaft_54524\54524_energiewirtschaftlicheBeratung_Dobler\NNE_2026\"/>
    </mc:Choice>
  </mc:AlternateContent>
  <xr:revisionPtr revIDLastSave="0" documentId="13_ncr:1_{2E5FD9B2-DB05-4BCB-B0E0-DB4573846806}" xr6:coauthVersionLast="47" xr6:coauthVersionMax="47" xr10:uidLastSave="{00000000-0000-0000-0000-000000000000}"/>
  <bookViews>
    <workbookView xWindow="32160" yWindow="3360" windowWidth="35385" windowHeight="17250" xr2:uid="{C5FBFC95-DA2D-4DCC-B58E-0865B63027E6}"/>
  </bookViews>
  <sheets>
    <sheet name="ePB - Preisblatt 1" sheetId="1" r:id="rId1"/>
  </sheets>
  <definedNames>
    <definedName name="A">#REF!</definedName>
    <definedName name="NB">#REF!</definedName>
    <definedName name="ok">#REF!&gt;0</definedName>
    <definedName name="P_MLP">#REF!</definedName>
    <definedName name="Pj">IF(SUM(#REF!)&gt;0,MAX(#REF!),#REF!)</definedName>
    <definedName name="Pm">IF(SUM(#REF!)&gt;0,SUM(#REF!),#REF!)</definedName>
    <definedName name="Sperrung">#REF!</definedName>
    <definedName name="T_Gfkt">#REF!</definedName>
    <definedName name="Ta">IF(ok,W/(Pj*A),0)</definedName>
    <definedName name="W">#REF!</definedName>
  </definedNames>
  <calcPr calcId="191029" iterate="1"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7" i="1" l="1"/>
  <c r="F276" i="1"/>
  <c r="F275" i="1"/>
  <c r="F274" i="1"/>
  <c r="F273" i="1"/>
  <c r="F272" i="1"/>
  <c r="F271" i="1"/>
  <c r="F270" i="1"/>
  <c r="F269" i="1"/>
  <c r="F268" i="1"/>
  <c r="F267" i="1"/>
  <c r="F266" i="1"/>
  <c r="F261" i="1"/>
  <c r="F260" i="1"/>
  <c r="F258" i="1"/>
  <c r="F257" i="1"/>
  <c r="F255" i="1"/>
  <c r="F254" i="1"/>
  <c r="F252" i="1"/>
  <c r="F251" i="1"/>
  <c r="F249" i="1"/>
  <c r="F248" i="1"/>
  <c r="F247" i="1"/>
  <c r="F245" i="1"/>
  <c r="F244" i="1"/>
  <c r="F243" i="1"/>
  <c r="F241" i="1"/>
  <c r="F240" i="1"/>
  <c r="F239" i="1"/>
  <c r="F238" i="1"/>
  <c r="F236" i="1"/>
  <c r="F235" i="1"/>
  <c r="F234" i="1"/>
  <c r="F233" i="1"/>
  <c r="F231" i="1"/>
  <c r="F230" i="1"/>
  <c r="F227" i="1"/>
  <c r="F226" i="1"/>
  <c r="F225" i="1"/>
  <c r="F224" i="1"/>
  <c r="F223" i="1"/>
  <c r="F222" i="1"/>
  <c r="F221" i="1"/>
  <c r="F220" i="1"/>
  <c r="F219" i="1"/>
  <c r="F218" i="1"/>
  <c r="F216" i="1"/>
  <c r="F215" i="1"/>
  <c r="F213" i="1"/>
  <c r="F212" i="1"/>
  <c r="F211" i="1"/>
  <c r="F210" i="1"/>
  <c r="F209" i="1"/>
  <c r="F208" i="1"/>
  <c r="F207" i="1"/>
  <c r="F206" i="1"/>
  <c r="F204" i="1"/>
  <c r="F203" i="1"/>
  <c r="F201" i="1"/>
  <c r="F200" i="1"/>
  <c r="F199" i="1"/>
  <c r="F198" i="1"/>
  <c r="F197" i="1"/>
  <c r="F195" i="1"/>
  <c r="F194" i="1"/>
  <c r="F193" i="1"/>
  <c r="F192"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3" i="1"/>
  <c r="F142" i="1"/>
  <c r="F141" i="1"/>
  <c r="F139" i="1"/>
  <c r="F138" i="1"/>
  <c r="F137" i="1"/>
  <c r="F135" i="1"/>
  <c r="F134" i="1"/>
  <c r="F133" i="1"/>
  <c r="F131" i="1"/>
  <c r="F130" i="1"/>
  <c r="F129" i="1"/>
  <c r="F127" i="1"/>
  <c r="F126" i="1"/>
  <c r="F125" i="1"/>
  <c r="F123" i="1"/>
  <c r="F122" i="1"/>
  <c r="F121" i="1"/>
  <c r="F119" i="1"/>
  <c r="F118" i="1"/>
  <c r="F117" i="1"/>
  <c r="F114" i="1"/>
  <c r="F113" i="1"/>
  <c r="F112" i="1"/>
  <c r="F111" i="1"/>
  <c r="F110" i="1"/>
  <c r="F109" i="1"/>
  <c r="F108" i="1"/>
  <c r="F106" i="1"/>
  <c r="F105" i="1"/>
  <c r="F104" i="1"/>
  <c r="F103" i="1"/>
  <c r="F102" i="1"/>
  <c r="F100" i="1"/>
  <c r="F99" i="1"/>
  <c r="F98" i="1"/>
  <c r="F97" i="1"/>
  <c r="F96" i="1"/>
  <c r="F94" i="1"/>
  <c r="F93" i="1"/>
  <c r="F92" i="1"/>
  <c r="F91" i="1"/>
  <c r="F90" i="1"/>
  <c r="F88" i="1"/>
  <c r="F87" i="1"/>
  <c r="F86" i="1"/>
  <c r="F85" i="1"/>
  <c r="F84" i="1"/>
  <c r="F82" i="1"/>
  <c r="F81" i="1"/>
  <c r="F80" i="1"/>
  <c r="F79" i="1"/>
  <c r="F78" i="1"/>
  <c r="F76" i="1"/>
  <c r="F75" i="1"/>
  <c r="F74" i="1"/>
  <c r="F73" i="1"/>
  <c r="F72" i="1"/>
  <c r="F70" i="1"/>
  <c r="F69" i="1"/>
  <c r="F68" i="1"/>
  <c r="F67" i="1"/>
  <c r="F66" i="1"/>
  <c r="F59" i="1"/>
  <c r="F58" i="1"/>
  <c r="F57" i="1"/>
  <c r="F56" i="1"/>
  <c r="F55" i="1"/>
  <c r="F54" i="1"/>
  <c r="F53" i="1"/>
  <c r="F50" i="1"/>
  <c r="F46" i="1"/>
  <c r="F34" i="1"/>
  <c r="F33" i="1"/>
  <c r="F32" i="1"/>
  <c r="F31" i="1"/>
  <c r="F29" i="1"/>
  <c r="F28" i="1"/>
  <c r="F27" i="1"/>
  <c r="F26" i="1"/>
  <c r="F24" i="1"/>
  <c r="F23" i="1"/>
  <c r="F22" i="1"/>
  <c r="F21" i="1"/>
  <c r="F19" i="1"/>
  <c r="F18" i="1"/>
  <c r="F17" i="1"/>
  <c r="F16" i="1"/>
  <c r="F14" i="1"/>
  <c r="F13" i="1"/>
  <c r="F12" i="1"/>
  <c r="F11" i="1"/>
  <c r="F9" i="1"/>
  <c r="F8" i="1"/>
  <c r="F7" i="1"/>
  <c r="F6" i="1"/>
  <c r="F36" i="1" l="1"/>
  <c r="F37" i="1"/>
  <c r="F38" i="1"/>
  <c r="F39" i="1"/>
  <c r="F41" i="1"/>
  <c r="F42" i="1"/>
  <c r="F43" i="1"/>
  <c r="F44" i="1"/>
  <c r="F47" i="1"/>
  <c r="F48" i="1"/>
  <c r="F49" i="1"/>
  <c r="F51" i="1"/>
  <c r="F52" i="1"/>
  <c r="F60" i="1"/>
  <c r="F61" i="1"/>
  <c r="F62" i="1"/>
  <c r="F63" i="1"/>
  <c r="F264" i="1"/>
  <c r="F265" i="1"/>
</calcChain>
</file>

<file path=xl/sharedStrings.xml><?xml version="1.0" encoding="utf-8"?>
<sst xmlns="http://schemas.openxmlformats.org/spreadsheetml/2006/main" count="1009" uniqueCount="562">
  <si>
    <t>STAND 13.09.2022</t>
  </si>
  <si>
    <t>Artikel-ID und Preisbezeichnungen gemäß EDI-Codeliste 5.2</t>
  </si>
  <si>
    <t xml:space="preserve">Netznutzungsentgelte 
§ 17 StromNEV </t>
  </si>
  <si>
    <t>Nachkomma-
stellen</t>
  </si>
  <si>
    <t>Tage</t>
  </si>
  <si>
    <t>ID</t>
  </si>
  <si>
    <t>Bezeichnung</t>
  </si>
  <si>
    <t>Preis</t>
  </si>
  <si>
    <t>Einheit</t>
  </si>
  <si>
    <t>Kapitel 3.1.1</t>
  </si>
  <si>
    <t>Entgelte des Jahresleistungspreissystems</t>
  </si>
  <si>
    <t>1-01-1</t>
  </si>
  <si>
    <r>
      <t xml:space="preserve">Jahresleistungspreissystem </t>
    </r>
    <r>
      <rPr>
        <u/>
        <sz val="10"/>
        <rFont val="Arial"/>
        <family val="2"/>
      </rPr>
      <t>Höchstspannung</t>
    </r>
  </si>
  <si>
    <t>1-01-1-001</t>
  </si>
  <si>
    <t>Jahresleistungspreissystem Höchstspannung Jahresbenutzungsdauerstunden &lt;2500 h/a Leistungspreis</t>
  </si>
  <si>
    <t>€/kW/a</t>
  </si>
  <si>
    <t>€/kW*Tag</t>
  </si>
  <si>
    <t>1-01-1-002</t>
  </si>
  <si>
    <t>Jahresleistungspreissystem Höchstspannung Jahresbenutzungsdauerstunden &lt;2500 h/a Arbeitspreis</t>
  </si>
  <si>
    <t>ct/kWh</t>
  </si>
  <si>
    <t>€/kWh</t>
  </si>
  <si>
    <t>1-01-1-003</t>
  </si>
  <si>
    <t>Jahresleistungspreissystem Höchstspannung Jahresbenutzungsdauerstunden &gt;=2500 h/a Leistungspreis</t>
  </si>
  <si>
    <t>1-01-1-004</t>
  </si>
  <si>
    <t>Jahresleistungspreissystem Höchstspannung Jahresbenutzungsdauerstunden &gt;=2500 h/a Arbeitspreis</t>
  </si>
  <si>
    <t>1-01-2</t>
  </si>
  <si>
    <r>
      <t xml:space="preserve">Jahresleistungspreissystem </t>
    </r>
    <r>
      <rPr>
        <u/>
        <sz val="10"/>
        <rFont val="Arial"/>
        <family val="2"/>
      </rPr>
      <t>Umspannung Höchst-/Hochspannung</t>
    </r>
  </si>
  <si>
    <t>1-01-2-001</t>
  </si>
  <si>
    <t>Jahresleistungspreissystem Umspannung Höchst-/Hochspannung Jahresbenutzungsdauerstunden &lt;2500 h/a Leistungspreis</t>
  </si>
  <si>
    <t>1-01-2-002</t>
  </si>
  <si>
    <t>Jahresleistungspreissystem Umspannung Höchst-/Hochspannung Jahresbenutzungsdauerstunden &lt;2500 h/a Arbeitspreis</t>
  </si>
  <si>
    <t>1-01-2-003</t>
  </si>
  <si>
    <t>Jahresleistungspreissystem Umspannung Höchst-/Hochspannung Jahresbenutzungsdauerstunden &gt;=2500 h/a Leistungspreis</t>
  </si>
  <si>
    <t>1-01-2-004</t>
  </si>
  <si>
    <t>Jahresleistungspreissystem Umspannung Höchst-/Hochspannung Jahresbenutzungsdauerstunden &gt;=2500 h/a Arbeitspreis</t>
  </si>
  <si>
    <t>1-01-3</t>
  </si>
  <si>
    <r>
      <t xml:space="preserve">Jahresleistungspreissystem </t>
    </r>
    <r>
      <rPr>
        <u/>
        <sz val="10"/>
        <rFont val="Arial"/>
        <family val="2"/>
      </rPr>
      <t>Hochspannung</t>
    </r>
  </si>
  <si>
    <t>1-01-3-001</t>
  </si>
  <si>
    <t>Jahresleistungspreissystem Hochspannung Jahresbenutzungsdauerstunden &lt;2500 h/a Leistungspreis</t>
  </si>
  <si>
    <t>1-01-3-002</t>
  </si>
  <si>
    <t>Jahresleistungspreissystem Hochspannung Jahresbenutzungsdauerstunden &lt;2500 h/a Arbeitspreis</t>
  </si>
  <si>
    <t>1-01-3-003</t>
  </si>
  <si>
    <t>Jahresleistungspreissystem Hochspannung Jahresbenutzungsdauerstunden &gt;=2500 h/a Leistungspreis</t>
  </si>
  <si>
    <t>1-01-3-004</t>
  </si>
  <si>
    <t>Jahresleistungspreissystem Hochspannung Jahresbenutzungsdauerstunden &gt;=2500 h/a Arbeitspreis</t>
  </si>
  <si>
    <t>1-01-4</t>
  </si>
  <si>
    <r>
      <t xml:space="preserve">Jahresleistungspreissystem </t>
    </r>
    <r>
      <rPr>
        <u/>
        <sz val="10"/>
        <rFont val="Arial"/>
        <family val="2"/>
      </rPr>
      <t>Umspannung Hoch-/Mittelspannung</t>
    </r>
  </si>
  <si>
    <t>1-01-4-001</t>
  </si>
  <si>
    <t>Jahresleistungspreissystem Umspannung Hoch-/Mittelspannung Jahresbenutzungsdauerstunden &lt;2500 h/a Leistungspreis</t>
  </si>
  <si>
    <t>1-01-4-002</t>
  </si>
  <si>
    <t>Jahresleistungspreissystem Umspannung Hoch-/Mittelspannung Jahresbenutzungsdauerstunden &lt;2500 h/a Arbeitspreis</t>
  </si>
  <si>
    <t>1-01-4-003</t>
  </si>
  <si>
    <t>Jahresleistungspreissystem Umspannung Hoch-/Mittelspannung Jahresbenutzungsdauerstunden &gt;=2500 h/a Leistungspreis</t>
  </si>
  <si>
    <t>1-01-4-004</t>
  </si>
  <si>
    <t>Jahresleistungspreissystem Umspannung Hoch-/Mittelspannung Jahresbenutzungsdauerstunden &gt;=2500 h/a Arbeitspreis</t>
  </si>
  <si>
    <t>1-01-5</t>
  </si>
  <si>
    <r>
      <t xml:space="preserve">Jahresleistungspreissystem </t>
    </r>
    <r>
      <rPr>
        <u/>
        <sz val="10"/>
        <rFont val="Arial"/>
        <family val="2"/>
      </rPr>
      <t>Mittelspannung</t>
    </r>
  </si>
  <si>
    <t>1-01-5-001</t>
  </si>
  <si>
    <t>Jahresleistungspreissystem Mittelspannung Jahresbenutzungsdauerstunden &lt;2500 h/a Leistungspreis</t>
  </si>
  <si>
    <t>1-01-5-002</t>
  </si>
  <si>
    <t>Jahresleistungspreissystem Mittelspannung Jahresbenutzungsdauerstunden &lt;2500 h/a Arbeitspreis</t>
  </si>
  <si>
    <t>1-01-5-003</t>
  </si>
  <si>
    <t>Jahresleistungspreissystem Mittelspannung Jahresbenutzungsdauerstunden &gt;=2500 h/a Leistungspreis</t>
  </si>
  <si>
    <t>1-01-5-004</t>
  </si>
  <si>
    <t>Jahresleistungspreissystem Mittelspannung Jahresbenutzungsdauerstunden &gt;=2500 h/a Arbeitspreis</t>
  </si>
  <si>
    <t>1-01-6</t>
  </si>
  <si>
    <r>
      <t xml:space="preserve">Jahresleistungspreissystem </t>
    </r>
    <r>
      <rPr>
        <u/>
        <sz val="10"/>
        <rFont val="Arial"/>
        <family val="2"/>
      </rPr>
      <t>Umspannung Mittel-/Niederspannung</t>
    </r>
  </si>
  <si>
    <t>1-01-6-001</t>
  </si>
  <si>
    <t>Jahresleistungspreissystem Umspannung Mittel-/Niederspannung Jahresbenutzungsdauerstunden &lt;2500 h/a Leistungspreis</t>
  </si>
  <si>
    <t>1-01-6-002</t>
  </si>
  <si>
    <t>Jahresleistungspreissystem Umspannung Mittel-/Niederspannung Jahresbenutzungsdauerstunden &lt;2500 h/a Arbeitspreis</t>
  </si>
  <si>
    <t>1-01-6-003</t>
  </si>
  <si>
    <t>Jahresleistungspreissystem Umspannung Mittel-/Niederspannung Jahresbenutzungsdauerstunden &gt;=2500 h/a Leistungspreis</t>
  </si>
  <si>
    <t>1-01-6-004</t>
  </si>
  <si>
    <t>Jahresleistungspreissystem Umspannung Mittel-/Niederspannung Jahresbenutzungsdauerstunden &gt;=2500 h/a Arbeitspreis</t>
  </si>
  <si>
    <t>1-01-7</t>
  </si>
  <si>
    <r>
      <t xml:space="preserve">Jahresleistungspreissystem </t>
    </r>
    <r>
      <rPr>
        <u/>
        <sz val="10"/>
        <rFont val="Arial"/>
        <family val="2"/>
      </rPr>
      <t>Niederspannung</t>
    </r>
  </si>
  <si>
    <t>1-01-7-001</t>
  </si>
  <si>
    <t>Jahresleistungspreissystem Niederspannung Jahresbenutzungsdauerstunden &lt;2500 h/a Leistungspreis</t>
  </si>
  <si>
    <t>1-01-7-002</t>
  </si>
  <si>
    <t>Jahresleistungspreissystem Niederspannung Jahresbenutzungsdauerstunden &lt;2500 h/a Arbeitspreis</t>
  </si>
  <si>
    <t>1-01-7-003</t>
  </si>
  <si>
    <t>Jahresleistungspreissystem Niederspannung Jahresbenutzungsdauerstunden &gt;=2500 h/a Leistungspreis</t>
  </si>
  <si>
    <t>1-01-7-004</t>
  </si>
  <si>
    <t>Jahresleistungspreissystem Niederspannung Jahresbenutzungsdauerstunden &gt;=2500 h/a Arbeitspreis</t>
  </si>
  <si>
    <t>1-01-8</t>
  </si>
  <si>
    <t>§ 14a EnWG – Entgelt für RLM-Kunden</t>
  </si>
  <si>
    <t>1-01-8-001</t>
  </si>
  <si>
    <t>Jahresleistungspreissystem Niederspannung Jahresbenutzungsdauerstunden &lt;2500 h/a für Marktlokationen nach § 14a EnWG - Entgelt für RLM-Kunden Leistungspreis</t>
  </si>
  <si>
    <t>1-01-8-002</t>
  </si>
  <si>
    <t>Jahresleistungspreissystem Niederspannung Jahresbenutzungsdauerstunden &lt;2500 h/a für Marktlokationen nach § 14a EnWG - Entgelt für RLM-Kunden Arbeitspreis</t>
  </si>
  <si>
    <t>1-01-8-003</t>
  </si>
  <si>
    <t>Jahresleistungspreissystem Niederspannung Jahresbenutzungsdauerstunden &gt;=2500 h/a für Marktlokationen nach § 14a EnWG - Entgelt für RLM-Kunden Leistungspreis</t>
  </si>
  <si>
    <t>1-01-8-004</t>
  </si>
  <si>
    <t>Jahresleistungspreissystem Niederspannung Jahresbenutzungsdauerstunden &gt;=2500 h/a für Marktlokationen nach § 14a EnWG - Entgelt für RLM-Kunden Arbeitspreis</t>
  </si>
  <si>
    <t>Kapitel 3.1.2</t>
  </si>
  <si>
    <t>Entgelte des Grundpreis-/Arbeitspreissystems</t>
  </si>
  <si>
    <t>1-02-0-001</t>
  </si>
  <si>
    <t>Grundpreis-/ Arbeitspreissystem Marktlokation Grundpreis für Arbeitspreissystem Grundpreis</t>
  </si>
  <si>
    <t>€/a</t>
  </si>
  <si>
    <t>€/Tag</t>
  </si>
  <si>
    <t>1-02-0-002</t>
  </si>
  <si>
    <t>Grundpreis-/ Arbeitspreissystem Marktlokation der Kategorie sonstiger Verbrauch (Marktlokation, die in keine andere Kategorie fällt) Arbeitspreis</t>
  </si>
  <si>
    <t>1-02-0-003</t>
  </si>
  <si>
    <t>Grundpreis-/ Arbeitspreissystem Marktlokation der Kategorie steuerbare Speicherheizung, insbesondere nach § 14a EnWG Arbeitspreis</t>
  </si>
  <si>
    <t>1-02-0-004</t>
  </si>
  <si>
    <t>Grundpreis-/ Arbeitspreissystem Marktlokation der Kategorie steuerbare Wärmepumpe, insbesondere nach § 14a EnWG Arbeitsprei</t>
  </si>
  <si>
    <t>1-02-0-005</t>
  </si>
  <si>
    <t>Grundpreis-/ Arbeitspreissystem Marktlokation der Kategorie öffentlicher Straßenbeleuchtung Arbeitspreis</t>
  </si>
  <si>
    <t>1-02-0-006</t>
  </si>
  <si>
    <t>Grundpreis-/ Arbeitspreissystem Marktlokationen der Kategorie steuerbare Elektromobilität, insbesondere nach § 14a EnWG Arbeitspreis</t>
  </si>
  <si>
    <t>1-02-0-007</t>
  </si>
  <si>
    <t>Grundpreis-/ Arbeitspreissystem Marktlokationen der Kategorie steuerbare Verbrauchseinrichtungen nach § 14a EnWG, für die es keine genauer spezifizierte Artikel-ID gibt Arbeitspreis</t>
  </si>
  <si>
    <t>1-02-0-008</t>
  </si>
  <si>
    <t>Grundpreis-/ Arbeitspreissystem Marktlokation der Kategorie steuerbare Speicherheizung, insbesondere nach § 14a EnWG Grundpreis</t>
  </si>
  <si>
    <t>1-02-0-009</t>
  </si>
  <si>
    <t xml:space="preserve">Grundpreis-/ Arbeitspreissystem Marktlokation der Kategorie steuerbare Wärmepumpe, insbesondere nach § 14a EnWG Grundpreis </t>
  </si>
  <si>
    <t>1-02-0-010</t>
  </si>
  <si>
    <t>Grundpreis-/ Arbeitspreissystem Marktlokationen der Kategorie steuerbare Elektromobilität, insbesondere nach § 14a EnWG Grundpreis</t>
  </si>
  <si>
    <t>1-02-0-011</t>
  </si>
  <si>
    <t>Grundpreis-/ Arbeitspreissystem Marktlokation der Kategorie steuerbare Speicherheizung mit erweiterter Steuerbarkeit, insbesondere nach § 14a EnWG Arbeitspreis</t>
  </si>
  <si>
    <t>1-02-0-012</t>
  </si>
  <si>
    <t>Grundpreis-/ Arbeitspreissystem Marktlokation der Kategorie steuerbare Wärmepumpe mit erweiterter Steuerbarkeit, insbesondere nach § 14a EnWG Arbeitspreis</t>
  </si>
  <si>
    <t>1-02-0-013</t>
  </si>
  <si>
    <t>Grundpreis-/ Arbeitspreissystem Marktlokationen der Kategorie steuerbare Elektromobilität mit erweiterter Steuerbarkeit, insbesondere nach § 14a EnWG Arbeitspreis</t>
  </si>
  <si>
    <t>1-02-0-014</t>
  </si>
  <si>
    <t>Grundpreis-/ Arbeitspreissystem Marktlokationen der Kategorie steuerbare Verbrauchseinrichtungen nach § 14a EnWG, für die es keine genauer spezifizierte Artikel-ID gibt Grundpreis</t>
  </si>
  <si>
    <t>1-02-0-015</t>
  </si>
  <si>
    <t>Grundpreis-/ Arbeitspreissystem Pauschale Reduzierung nach Modul 1 der Festlegungen zu Netzentgelten bei Anwendung der netzorientierten Steuerung von steuerbaren Verbrauchseinrichtungen und steuerbaren Netzanschlüssen nach § 14a EnWG gem. Festlegungen BK6-22-300 und BK8-22/010-A</t>
  </si>
  <si>
    <t>1-02-0-016</t>
  </si>
  <si>
    <t>Grundpreis-/ Arbeitspreissystem Marktlokation nach Modul 2 der Festlegungen zu Netzentgelten bei Anwendung der netzorientierten Steuerung von steuerbaren Verbrauchseinrichtungen und steuerbaren Netzanschlüssen nach § 14a EnWG gem. Festlegungen BK6-22-300 und BK8-22/010-A Arbeitspreis</t>
  </si>
  <si>
    <t>1-02-0-017</t>
  </si>
  <si>
    <t>Grundpreis-/ Arbeitspreissystem Marktlokation nach Modul 3 der Festlegungen zu Netzentgelten bei Anwendung der netzorientierten Steuerung von steuerbaren Verbrauchseinrichtungen und steuerbaren Netzanschlüssen nach § 14a EnWG gem. Festlegungen BK6-22-300 und BK8-22/010-A Arbeitspreis HT</t>
  </si>
  <si>
    <t>1-02-0-018</t>
  </si>
  <si>
    <t>Grundpreis-/ Arbeitspreissystem Marktlokation nach Modul 3 der Festlegungen zu Netzentgelten bei Anwendung der netzorientierten Steuerung von steuerbaren Verbrauchseinrichtungen und steuerbaren Netzanschlüssen nach § 14a EnWG gem. Festlegungen BK6-22-300 und BK8-22/010-A Arbeitspreis NT</t>
  </si>
  <si>
    <t>Kapitel 3.1.3</t>
  </si>
  <si>
    <t>Entgelte des Monatsleistungspreissystems</t>
  </si>
  <si>
    <t>1-03-1</t>
  </si>
  <si>
    <t>Monatsleistungspreissystem Höchstspannung</t>
  </si>
  <si>
    <t>1-03-1-001</t>
  </si>
  <si>
    <t>Monatsleistungspreissystem Höchstspannung Leistungspreis für Monate mit 28 Tagen</t>
  </si>
  <si>
    <t>€/kW/Monat</t>
  </si>
  <si>
    <t>1-03-1-002</t>
  </si>
  <si>
    <t>Monatsleistungspreissystem Höchstspannung Leistungspreis für Monate mit 29 Tagen</t>
  </si>
  <si>
    <t>1-03-1-003</t>
  </si>
  <si>
    <t>Monatsleistungspreissystem Höchstspannung Leistungspreis für Monate mit 30 Tagen</t>
  </si>
  <si>
    <t>1-03-1-004</t>
  </si>
  <si>
    <t>Monatsleistungspreissystem Höchstspannung Leistungspreis für Monate mit 31 Tagen</t>
  </si>
  <si>
    <t>1-03-1-005</t>
  </si>
  <si>
    <t>Monatsleistungspreissystem Höchstspannung Arbeitspreis</t>
  </si>
  <si>
    <t>1-03-2</t>
  </si>
  <si>
    <t>Monatsleistungspreissystem Umspannung Höchst-/Hochspannung</t>
  </si>
  <si>
    <t>1-03-2-001</t>
  </si>
  <si>
    <t>Monatsleistungspreissystem Umspannung Höchst-/Hochspannung Leistungspreis für Monate mit 28 Tagen</t>
  </si>
  <si>
    <t>1-03-2-002</t>
  </si>
  <si>
    <t>Monatsleistungspreissystem Umspannung Höchst-/Hochspannung Leistungspreis für Monate mit 29 Tagen</t>
  </si>
  <si>
    <t>1-03-2-003</t>
  </si>
  <si>
    <t>Monatsleistungspreissystem Umspannung Höchst-/Hochspannung Leistungspreis für Monate mit 30 Tagen</t>
  </si>
  <si>
    <t>1-03-2-004</t>
  </si>
  <si>
    <t>Monatsleistungspreissystem Umspannung Höchst-/Hochspannung Leistungspreis für Monate mit 31 Tagen</t>
  </si>
  <si>
    <t>1-03-2-005</t>
  </si>
  <si>
    <t>Monatsleistungspreissystem Umspannung Höchst-/Hochspannung Arbeitspreis</t>
  </si>
  <si>
    <t>1-03-3</t>
  </si>
  <si>
    <t>Monatsleistungspreissystem Hochspannung</t>
  </si>
  <si>
    <t>1-03-3-001</t>
  </si>
  <si>
    <t>Monatsleistungspreissystem Hochspannung Leistungspreis für Monate mit 28 Tagen</t>
  </si>
  <si>
    <t>1-03-3-002</t>
  </si>
  <si>
    <t>Monatsleistungspreissystem Hochspannung Leistungspreis für Monate mit 29 Tagen</t>
  </si>
  <si>
    <t>1-03-3-003</t>
  </si>
  <si>
    <t>Monatsleistungspreissystem Hochspannung Leistungspreis für Monate mit 30 Tagen</t>
  </si>
  <si>
    <t>1-03-3-004</t>
  </si>
  <si>
    <t>Monatsleistungspreissystem Hochspannung Leistungspreis für Monate mit 31 Tagen</t>
  </si>
  <si>
    <t>1-03-3-005</t>
  </si>
  <si>
    <t>Monatsleistungspreissystem Hochspannung Arbeitspreis</t>
  </si>
  <si>
    <t>1-03-4</t>
  </si>
  <si>
    <t>Monatsleistungspreissystem Umspannung Hoch-/Mittelspannung</t>
  </si>
  <si>
    <t>1-03-4-001</t>
  </si>
  <si>
    <t>Monatsleistungspreissystem Umspannung Hoch-/Mittelspannung Leistungspreis für Monate mit 28 Tagen</t>
  </si>
  <si>
    <t>1-03-4-002</t>
  </si>
  <si>
    <t>Monatsleistungspreissystem Umspannung Hoch-/Mittelspannung Leistungspreis für Monate mit 29 Tagen</t>
  </si>
  <si>
    <t>1-03-4-003</t>
  </si>
  <si>
    <t>Monatsleistungspreissystem Umspannung Hoch-/Mittelspannung Leistungspreis für Monate mit 30 Tagen</t>
  </si>
  <si>
    <t>1-03-4-004</t>
  </si>
  <si>
    <t>Monatsleistungspreissystem Umspannung Hoch-/Mittelspannung Leistungspreis für Monate mit 31 Tagen</t>
  </si>
  <si>
    <t>1-03-4-005</t>
  </si>
  <si>
    <t>Monatsleistungspreissystem Umspannung Hoch-/Mittelspannung Arbeitspreis</t>
  </si>
  <si>
    <t>1-03-5</t>
  </si>
  <si>
    <t>Monatsleistungspreissystem Mittelspannung</t>
  </si>
  <si>
    <t>1-03-5-001</t>
  </si>
  <si>
    <t>Monatsleistungspreissystem Mittelspannung Leistungspreis für Monate mit 28 Tagen</t>
  </si>
  <si>
    <t>1-03-5-002</t>
  </si>
  <si>
    <t>Monatsleistungspreissystem Mittelspannung Leistungspreis für Monate mit 29 Tagen</t>
  </si>
  <si>
    <t>1-03-5-003</t>
  </si>
  <si>
    <t>Monatsleistungspreissystem Mittelspannung Leistungspreis für Monate mit 30 Tagen</t>
  </si>
  <si>
    <t>1-03-5-004</t>
  </si>
  <si>
    <t>Monatsleistungspreissystem Mittelspannung Leistungspreis für Monate mit 31 Tagen</t>
  </si>
  <si>
    <t>1-03-5-005</t>
  </si>
  <si>
    <t>Monatsleistungspreissystem Mittelspannung Arbeitspreis</t>
  </si>
  <si>
    <t>1-03-6</t>
  </si>
  <si>
    <t>Monatsleistungspreissystem Umspannung Mittel-/Niederspannung</t>
  </si>
  <si>
    <t>1-03-6-001</t>
  </si>
  <si>
    <t>Monatsleistungspreissystem Umspannung Mittel-/Niederspannung Leistungspreis für Monate mit 28 Tagen</t>
  </si>
  <si>
    <t>1-03-6-002</t>
  </si>
  <si>
    <t>Monatsleistungspreissystem Umspannung Mittel-/Niederspannung Leistungspreis für Monate mit 29 Tagen</t>
  </si>
  <si>
    <t>1-03-6-003</t>
  </si>
  <si>
    <t>Monatsleistungspreissystem Umspannung Mittel-/Niederspannung Leistungspreis für Monate mit 30 Tagen</t>
  </si>
  <si>
    <t>1-03-6-004</t>
  </si>
  <si>
    <t>Monatsleistungspreissystem Umspannung Mittel-/Niederspannung Leistungspreis für Monate mit 31 Tagen</t>
  </si>
  <si>
    <t>1-03-6-005</t>
  </si>
  <si>
    <t>Monatsleistungspreissystem Umspannung Mittel-/Niederspannung Arbeitspreis</t>
  </si>
  <si>
    <t>1-03-7</t>
  </si>
  <si>
    <t>Monatsleistungspreissystem Niederspannung</t>
  </si>
  <si>
    <t>1-03-7-001</t>
  </si>
  <si>
    <t>Monatsleistungspreissystem Niederspannung Leistungspreis für Monate mit 28 Tagen</t>
  </si>
  <si>
    <t>1-03-7-002</t>
  </si>
  <si>
    <t>Monatsleistungspreissystem Niederspannung Leistungspreis für Monate mit 29 Tagen</t>
  </si>
  <si>
    <t>1-03-7-003</t>
  </si>
  <si>
    <t>Monatsleistungspreissystem Niederspannung Leistungspreis für Monate mit 30 Tagen</t>
  </si>
  <si>
    <t>1-03-7-004</t>
  </si>
  <si>
    <t>Monatsleistungspreissystem Niederspannung Leistungspreis für Monate mit 31 Tagen</t>
  </si>
  <si>
    <t>1-03-7-005</t>
  </si>
  <si>
    <t>Monatsleistungspreissystem Niederspannung Arbeitspreis</t>
  </si>
  <si>
    <t>Kapitel 3.1.4</t>
  </si>
  <si>
    <t>Entgelte des Stromspeichers gemäß § 19 Abs. 4 StromNEV</t>
  </si>
  <si>
    <t>1-04-1-001</t>
  </si>
  <si>
    <t>Stromspeicherentgelte Höchstspannung Leistungspreis</t>
  </si>
  <si>
    <t>€/kW/Jahr</t>
  </si>
  <si>
    <t>1-04-2-001</t>
  </si>
  <si>
    <t>Stromspeicherentgelte Umspannung Höchst-/Hochspannung Leistungspreis</t>
  </si>
  <si>
    <t>1-04-3-001</t>
  </si>
  <si>
    <t>Stromspeicherentgelte Hochspannung Leistungspreis</t>
  </si>
  <si>
    <t>1-04-4-001</t>
  </si>
  <si>
    <t>Stromspeicherentgelte Umspannung Hoch-/Mittelspannung Leistungspreis</t>
  </si>
  <si>
    <t>1-04-5-001</t>
  </si>
  <si>
    <t>Stromspeicherentgelte Mittelspannung Leistungspreis</t>
  </si>
  <si>
    <t>1-04-6-001</t>
  </si>
  <si>
    <t>Stromspeicherentgelte Umspannung Mittel-/Niederspannung Leistungspreis</t>
  </si>
  <si>
    <t>1-04-7-001</t>
  </si>
  <si>
    <t>Stromspeicherentgelte Niederspannung Leistungspreis</t>
  </si>
  <si>
    <t>Kapitel 3.1.5</t>
  </si>
  <si>
    <t>Netzreservekapazität</t>
  </si>
  <si>
    <t>1-05-1</t>
  </si>
  <si>
    <t>Höchstspannung</t>
  </si>
  <si>
    <t>1-05-1-001</t>
  </si>
  <si>
    <t>Netzreservekapazität Höchstspannung bis 200 h/a</t>
  </si>
  <si>
    <t>1-05-1-002</t>
  </si>
  <si>
    <t>Netzreservekapazität Höchstspannung über 200 h/a bis 400 h/a</t>
  </si>
  <si>
    <t>1-05-1-003</t>
  </si>
  <si>
    <t>Netzreservekapazität Höchstspannung über 400 h/a bis 600 h/a</t>
  </si>
  <si>
    <t>1-05-2</t>
  </si>
  <si>
    <t>Umspannung Höchst-/Hochspannung</t>
  </si>
  <si>
    <t>1-05-2-001</t>
  </si>
  <si>
    <t>Netzreservekapazität Umspannung Höchst-/Hochspannung bis 200 h/a</t>
  </si>
  <si>
    <t>1-05-2-002</t>
  </si>
  <si>
    <t>Netzreservekapazität Umspannung Höchst-/Hochspannung über 200 h/a bis 400 h/a</t>
  </si>
  <si>
    <t>1-05-2-003</t>
  </si>
  <si>
    <t>Netzreservekapazität Umspannung Höchst-/Hochspannung über 400 h/a bis 600 h/a</t>
  </si>
  <si>
    <t>1-05-3</t>
  </si>
  <si>
    <t>Hochspannung</t>
  </si>
  <si>
    <t>1-05-3-001</t>
  </si>
  <si>
    <t>Netzreservekapazität Hochspannung bis 200 h/a</t>
  </si>
  <si>
    <t>1-05-3-002</t>
  </si>
  <si>
    <t>Netzreservekapazität Hochspannung über 200 h/a bis 400 h/a</t>
  </si>
  <si>
    <t>1-05-3-003</t>
  </si>
  <si>
    <t>Netzreservekapazität Hochspannung über 400 h/a bis 600 h/a</t>
  </si>
  <si>
    <t>1-05-4</t>
  </si>
  <si>
    <t>Umspannung Hoch-/Mittelspannung</t>
  </si>
  <si>
    <t>1-05-4-001</t>
  </si>
  <si>
    <t>Netzreservekapazität Umspannung Hoch-/Mittelspannung bis 200 h/a</t>
  </si>
  <si>
    <t>1-05-4-002</t>
  </si>
  <si>
    <t>Netzreservekapazität Umspannung Hoch-/Mittelspannung über 200 h/a bis 400 h/a</t>
  </si>
  <si>
    <t>1-05-4-003</t>
  </si>
  <si>
    <t>Netzreservekapazität Umspannung Hoch-/Mittelspannung über 400 h/a bis 600 h/a</t>
  </si>
  <si>
    <t>1-05-5</t>
  </si>
  <si>
    <t>Mittelspannung</t>
  </si>
  <si>
    <t>1-05-5-001</t>
  </si>
  <si>
    <t>Netzreservekapazität Mittelspannung bis 200 h/a</t>
  </si>
  <si>
    <t>1-05-5-002</t>
  </si>
  <si>
    <t>Netzreservekapazität Mittelspannung über 200 h/a bis 400 h/a</t>
  </si>
  <si>
    <t>1-05-5-003</t>
  </si>
  <si>
    <t>Netzreservekapazität Mittelspannung über 400 h/a bis 600 h/a</t>
  </si>
  <si>
    <t>1-05-6</t>
  </si>
  <si>
    <t>Umspannung Mittel-/Niederspannung</t>
  </si>
  <si>
    <t>1-05-6-001</t>
  </si>
  <si>
    <t>Netzreservekapazität Umspannung Mittel-/Niederspannung bis 200 h/a</t>
  </si>
  <si>
    <t>1-05-6-002</t>
  </si>
  <si>
    <t>Netzreservekapazität Umspannung Mittel-/Niederspannung über 200 h/a bis 400 h/a</t>
  </si>
  <si>
    <t>1-05-6-003</t>
  </si>
  <si>
    <t>Netzreservekapazität Umspannung Mittel-/Niederspannung über 400 h/a bis 600 h/a</t>
  </si>
  <si>
    <t>1-05-7</t>
  </si>
  <si>
    <t>Niederspannung</t>
  </si>
  <si>
    <t>1-05-7-001</t>
  </si>
  <si>
    <t>Netzreservekapazität Niederspannung bis 200 h/a</t>
  </si>
  <si>
    <t>1-05-7-002</t>
  </si>
  <si>
    <t>Netzreservekapazität Niederspannung über 200 h/a bis 400 h/a</t>
  </si>
  <si>
    <t>1-05-7-003</t>
  </si>
  <si>
    <t>Netzreservekapazität Niederspannung über 400 h/a bis 600 h/a</t>
  </si>
  <si>
    <t>Kapitel 3.1.6</t>
  </si>
  <si>
    <t>Entgelte des Messstellenbetriebs bei kME</t>
  </si>
  <si>
    <t>1-06-1-001</t>
  </si>
  <si>
    <t>Messstellenbetrieb bei kME, Höchstspannung, kME mit registrierender Last-/Einspeisemessung</t>
  </si>
  <si>
    <t>1-06-1-002</t>
  </si>
  <si>
    <t>Messstellenbetrieb bei kME, Höchstspannung, Wandlersatz für Messstellenbetrieb bei kME</t>
  </si>
  <si>
    <t>1-06-3-001</t>
  </si>
  <si>
    <t>Messstellenbetrieb bei kME, Hochspannung, kME mit registrierender Last-/Einspeisemessung</t>
  </si>
  <si>
    <t>1-06-3-002</t>
  </si>
  <si>
    <t>Messstellenbetrieb bei kME, Hochspannung, Wandlersatz für Messstellenbetrieb bei kME</t>
  </si>
  <si>
    <t>1-06-5-001</t>
  </si>
  <si>
    <t>Messstellenbetrieb bei kME, Mittelspannung, kME mit registrierender Last-/Einspeisemessung</t>
  </si>
  <si>
    <t>1-06-5-002</t>
  </si>
  <si>
    <t>Messstellenbetrieb bei kME, Mittelspannung, Wandlersatz für Messstellenbetrieb bei kME</t>
  </si>
  <si>
    <t>1-06-7-001</t>
  </si>
  <si>
    <t>Messstellenbetrieb bei kME, Niederspannung, kME mit registrierender Last-/Einspeisemessung</t>
  </si>
  <si>
    <t>1-06-7-002</t>
  </si>
  <si>
    <t>Messstellenbetrieb bei kME, Niederspannung, Wandlersatz für Messstellenbetrieb bei kME</t>
  </si>
  <si>
    <t>1-06-7-003</t>
  </si>
  <si>
    <t>Messstellenbetrieb bei kME, Niederspannung, Schaltgerät oder Rundsteuerempfänger</t>
  </si>
  <si>
    <t>1-06-7-004</t>
  </si>
  <si>
    <t>Messstellenbetrieb bei kME, Niederspannung, bei jährlicher Ablesung kME Einrichtungszähler Eintarif</t>
  </si>
  <si>
    <t>1-06-7-005</t>
  </si>
  <si>
    <t>Messstellenbetrieb bei kME, Niederspannung, bei jährlicher Ablesung kME Einrichtungszähler Zweitarif</t>
  </si>
  <si>
    <t>1-06-7-006</t>
  </si>
  <si>
    <t>Messstellenbetrieb bei kME, Niederspannung, bei jährlicher Ablesung kME Zweirichtungszähler Eintarif</t>
  </si>
  <si>
    <t>1-06-7-007</t>
  </si>
  <si>
    <t>Messstellenbetrieb bei kME, Niederspannung, bei jährlicher Ablesung kME Zweirichtungszähler Zweitarif</t>
  </si>
  <si>
    <t>1-06-7-008</t>
  </si>
  <si>
    <t>Messstellenbetrieb bei kME, Niederspannung, bei jährlicher Ablesung kME Mehrtarifzähler</t>
  </si>
  <si>
    <t>1-06-7-009</t>
  </si>
  <si>
    <t>Messstellenbetrieb bei kME, Niederspannung, bei jährlicher Ablesung kME Prepaymentzähler</t>
  </si>
  <si>
    <t>1-06-7-010</t>
  </si>
  <si>
    <t>Messstellenbetrieb bei kME, Niederspannung, bei jährlicher Ablesung kME Maximumzähler</t>
  </si>
  <si>
    <t>1-06-7-011</t>
  </si>
  <si>
    <t>Messstellenbetrieb bei kME, Niederspannung, bei jährlicher Ablesung kME EDL21 Zähler</t>
  </si>
  <si>
    <t>1-06-7-012</t>
  </si>
  <si>
    <t>Messstellenbetrieb bei kME, Niederspannung, bei halbjährlicher Ablesung kME Einrichtungszähler Eintarif</t>
  </si>
  <si>
    <t>1-06-7-013</t>
  </si>
  <si>
    <t>Messstellenbetrieb bei kME, Niederspannung, bei halbjährlicher Ablesung kME Einrichtungszähler Zweitarif</t>
  </si>
  <si>
    <t>1-06-7-014</t>
  </si>
  <si>
    <t>Messstellenbetrieb bei kME, Niederspannung, bei halbjährlicher Ablesung kME Zweirichtungszähler Eintarif</t>
  </si>
  <si>
    <t>1-06-7-015</t>
  </si>
  <si>
    <t>Messstellenbetrieb bei kME, Niederspannung, bei halbjährlicher Ablesung kME Zweirichtungszähler Zweitarif</t>
  </si>
  <si>
    <t>1-06-7-016</t>
  </si>
  <si>
    <t>Messstellenbetrieb bei kME, Niederspannung, bei halbjährlicher Ablesung kME Mehrtarifzähler</t>
  </si>
  <si>
    <t>1-06-7-017</t>
  </si>
  <si>
    <t>Messstellenbetrieb bei kME, Niederspannung, bei halbjährlicher Ablesung kME Prepaymentzähler</t>
  </si>
  <si>
    <t>1-06-7-018</t>
  </si>
  <si>
    <t>Messstellenbetrieb bei kME, Niederspannung, bei halbjährlicher Ablesung kME Maximumzähler</t>
  </si>
  <si>
    <t>1-06-7-019</t>
  </si>
  <si>
    <t>Messstellenbetrieb bei kME, Niederspannung, bei halbjährlicher Ablesung kME EDL21 Zähler</t>
  </si>
  <si>
    <t>1-06-7-020</t>
  </si>
  <si>
    <t>Messstellenbetrieb bei kME, Niederspannung, bei vierteljährlicher Ablesung kME Einrichtungszähler Eintarif</t>
  </si>
  <si>
    <t>1-06-7-021</t>
  </si>
  <si>
    <t>Messstellenbetrieb bei kME, Niederspannung, bei vierteljährlicher Ablesung kME Einrichtungszähler Zweitarif</t>
  </si>
  <si>
    <t>1-06-7-022</t>
  </si>
  <si>
    <t>Messstellenbetrieb bei kME, Niederspannung, bei vierteljährlicher Ablesung kME Zweirichtungszähler Eintarif</t>
  </si>
  <si>
    <t>1-06-7-023</t>
  </si>
  <si>
    <t>Messstellenbetrieb bei kME, Niederspannung, bei vierteljährlicher Ablesung kME Zweirichtungszähler Zweitarif</t>
  </si>
  <si>
    <t>1-06-7-024</t>
  </si>
  <si>
    <t>Messstellenbetrieb bei kME, Niederspannung, bei vierteljährlicher Ablesung kME Mehrtarifzähler</t>
  </si>
  <si>
    <t>1-06-7-025</t>
  </si>
  <si>
    <t>Messstellenbetrieb bei kME, Niederspannung, bei vierteljährlicher Ablesung kME Prepaymentzähler</t>
  </si>
  <si>
    <t>1-06-7-026</t>
  </si>
  <si>
    <t>Messstellenbetrieb bei kME, Niederspannung, bei vierteljährlicher Ablesung kME Maximumzähler</t>
  </si>
  <si>
    <t>1-06-7-027</t>
  </si>
  <si>
    <t>Messstellenbetrieb bei kME, Niederspannung, bei vierteljährlicher Ablesung kME EDL21 Zähler</t>
  </si>
  <si>
    <t>1-06-7-028</t>
  </si>
  <si>
    <t>Messstellenbetrieb bei kME, Niederspannung, bei monatlicher Ablesung kME Einrichtungszähler Eintarif</t>
  </si>
  <si>
    <t>1-06-7-029</t>
  </si>
  <si>
    <t>Messstellenbetrieb bei kME, Niederspannung, bei monatlicher Ablesung kME Einrichtungszähler Zweitarif</t>
  </si>
  <si>
    <t>1-06-7-030</t>
  </si>
  <si>
    <t>Messstellenbetrieb bei kME, Niederspannung, bei monatlicher Ablesung kME Zweirichtungszähler Eintarif</t>
  </si>
  <si>
    <t>1-06-7-031</t>
  </si>
  <si>
    <t>Messstellenbetrieb bei kME, Niederspannung, bei monatlicher Ablesung kME Zweirichtungszähler Zweitarif</t>
  </si>
  <si>
    <t>1-06-7-032</t>
  </si>
  <si>
    <t>Messstellenbetrieb bei kME, Niederspannung, bei monatlicher Ablesung kME Mehrtarifzähler</t>
  </si>
  <si>
    <t>1-06-7-033</t>
  </si>
  <si>
    <t>Messstellenbetrieb bei kME, Niederspannung, bei monatlicher Ablesung kME Prepaymentzähler</t>
  </si>
  <si>
    <t>1-06-7-034</t>
  </si>
  <si>
    <t>Messstellenbetrieb bei kME, Niederspannung, bei monatlicher Ablesung kME Maximumzähler</t>
  </si>
  <si>
    <t>1-06-7-035</t>
  </si>
  <si>
    <t>Messstellenbetrieb bei kME, Niederspannung, bei monatlicher Ablesung kME EDL21 Zähler</t>
  </si>
  <si>
    <t>1-06-0-036</t>
  </si>
  <si>
    <t>Messstellenbetrieb bei kME, alle Spannungsebenen, Telekommunikationsanschluss durch NB (Fernauslesung)</t>
  </si>
  <si>
    <t>1-06-0-037</t>
  </si>
  <si>
    <t>Messstellenbetrieb bei kME, alle Spannungsebenen. Telekommunikationsanschluss durch AN (Fernauslesung)</t>
  </si>
  <si>
    <t>1-06-0-038</t>
  </si>
  <si>
    <t>Messstellenbetrieb bei kME, alle Spannungsebenen, manuelle vor Ort Ablesung bei kME mit registrierender Last-/Einspeisemessung</t>
  </si>
  <si>
    <t>€/Vorgang</t>
  </si>
  <si>
    <t>1-06-0-039</t>
  </si>
  <si>
    <t>Entgelt Impulsweitergabe</t>
  </si>
  <si>
    <t>Kapitel 3.1.7</t>
  </si>
  <si>
    <t>Individuelle Netzentgelte</t>
  </si>
  <si>
    <t>1-07-1</t>
  </si>
  <si>
    <t>Individuelle Netzentgelte nach § 19 Abs. 2 Satz 1 StromNEV</t>
  </si>
  <si>
    <t>1-07-1-001</t>
  </si>
  <si>
    <t>Individuelle Netzentgelte nach § 19 Abs. 2 Satz 1 StromNEV Jahresbenutzungsdauerstunden &lt;2500 h/a Leistungspreis</t>
  </si>
  <si>
    <t>1-07-1-002</t>
  </si>
  <si>
    <t>Individuelle Netzentgelte nach § 19 Abs. 2 Satz 1 StromNEV Jahresbenutzungsdauerstunden &lt;2500 h/a Arbeitspreis</t>
  </si>
  <si>
    <t>1-07-1-003</t>
  </si>
  <si>
    <t>Individuelle Netzentgelte nach § 19 Abs. 2 Satz 1 StromNEV Jahresbenutzungsdauerstunden &gt;=2500 h/a Leistungspreis</t>
  </si>
  <si>
    <t>1-07-1-004</t>
  </si>
  <si>
    <t>Individuelle Netzentgelte nach § 19 Abs. 2 Satz 1 StromNEV Jahresbenutzungsdauerstunden &gt;=2500 h/a Arbeitspreis</t>
  </si>
  <si>
    <t>1-07-2</t>
  </si>
  <si>
    <t>Individuelle Netzentgelte nach § 19 Abs. 2 Satz 2 StromNEV</t>
  </si>
  <si>
    <t>1-07-2-001</t>
  </si>
  <si>
    <t>Individuelle Netzentgelte nach § 19 Abs. 2 Satz 2 StromNEV Jahresbenutzungsdauerstunden &lt;2500 h/a Leistungspreis</t>
  </si>
  <si>
    <t>1-07-2-002</t>
  </si>
  <si>
    <t>Individuelle Netzentgelte nach § 19 Abs. 2 Satz 2 StromNEV Jahresbenutzungsdauerstunden &lt;2500 h/a Arbeitspreis</t>
  </si>
  <si>
    <t>1-07-2-003</t>
  </si>
  <si>
    <t>Individuelle Netzentgelte nach § 19 Abs. 2 Satz 2 StromNEV Jahresbenutzungsdauerstunden &gt;=2500 h/a Leistungspreis</t>
  </si>
  <si>
    <t>1-07-2-004</t>
  </si>
  <si>
    <t>Individuelle Netzentgelte nach § 19 Abs. 2 Satz 2 StromNEV Jahresbenutzungsdauerstunden &gt;=2500 h/a Arbeitspreis</t>
  </si>
  <si>
    <t>1-07-3-001</t>
  </si>
  <si>
    <t>Singulär genutzte Betriebsmittel nach § 19 Abs. 3 StromNEV</t>
  </si>
  <si>
    <t>Kapitel 3.1.8</t>
  </si>
  <si>
    <t>Konzessionsabgaben</t>
  </si>
  <si>
    <t>1-08-1-001</t>
  </si>
  <si>
    <t>Höchstbetrag der Konzessionsabgabe für Entnahme von Marktlokationen von Tarifkunden in Schwachlastzeiten gem. § 2 Abs. 2 Satz 1 a) KAV</t>
  </si>
  <si>
    <t>1-08-1-AGS-KG</t>
  </si>
  <si>
    <t>Gemeindespezifische, kundengruppenindividuelle Konzessionsabgabe für Entnahme von Marktlokationen von Tarifkunden in Schwachlastzeiten gem. § 2 Abs. 2 Satz 1 a) KAV
AGS: 	Amtlicher Gemeindeschlüssel
KG: 	Kundengruppe; siehe Tabelle oben</t>
  </si>
  <si>
    <t>1-08-2-AGS-KG</t>
  </si>
  <si>
    <t>Gruppenartikel-ID</t>
  </si>
  <si>
    <t>1-08-2-AGS-KG-Z</t>
  </si>
  <si>
    <t>Gemeindespezifische, kundengruppenindividuelle, gezonte Konzessionsabgabe für Entnahme von Marktlokationen von Tarifkunden in Schwachlastzeiten gem. § 2 Abs. 2 Satz 1 a)
AGS: 	Amtlicher Gemeindeschlüssel
KG: 	Kundengruppe; siehe Tabelle oben
Z :	Nummer der Zone; mit 1 ≤ Z ≤ 9</t>
  </si>
  <si>
    <t>1-08-3-001</t>
  </si>
  <si>
    <t>Höchstbetrag der Konzessionsabgabe für Entnahme von Marktlokationen von Sondervertragskunden gem. § 2 Abs. 3 Satz 1 KAV</t>
  </si>
  <si>
    <t>1-08-3-AGS</t>
  </si>
  <si>
    <t>Gemeindespezifische Konzessionsabgabe für Entnahme von Marktlokationen von Sondervertragskunden gem. § 2 Abs. 3 Satz 1 KAV</t>
  </si>
  <si>
    <t>1-08-4-001</t>
  </si>
  <si>
    <t>Höchstbetrag der Konzessionsabgabe für Entnahme von Marktlokationen von Tarifkunden gem. § 2 Abs. 2 Satz 1b) KAV 
bis 25.000 Einwohner</t>
  </si>
  <si>
    <t>1-08-4-002</t>
  </si>
  <si>
    <t>Höchstbetrag der Konzessionsabgabe für Entnahme von Marktlokationen von Tarifkunden gem. § 2 Abs. 2 Satz 1b) KAV 
von 25.000 bis 100.000 Einwohner</t>
  </si>
  <si>
    <t>1-08-4-003</t>
  </si>
  <si>
    <t>Höchstbetrag der Konzessionsabgabe für Entnahme von Marktlokationen von Tarifkunden gem. § 2 Abs. 2 Satz 1b) KAV 
von 100.000 bis  500.000 Einwohner</t>
  </si>
  <si>
    <t>1-08-4-004</t>
  </si>
  <si>
    <t>Höchstbetrag der Konzessionsabgabe für Entnahme von Marktlokationen von Tarifkunden gem. § 2 Abs. 2 Satz 1b) KAV 
über 500.000 Einwohner</t>
  </si>
  <si>
    <t>1-08-4-AGS-KG</t>
  </si>
  <si>
    <t>Gemeindespezifische, kundengruppenindividuelle Konzessionsabgabe für Entnahme von Marktlokationen von Tarifkunden gem. § 2 Abs. 2 Satz 1b) KAV
AGS: 	Amtlicher Gemeindeschlüssel
KG: 	Kundengruppe; siehe Tabelle oben</t>
  </si>
  <si>
    <t>1-08-5-AGS-KG</t>
  </si>
  <si>
    <t>1-08-5-AGS-KG-Z</t>
  </si>
  <si>
    <t>Gemeindespezifische, kundengruppenindividuelle, gezonte Konzessionsabgabe für Entnahme von Marktlokationen von Tarifkunden gem. § 2 Abs. 2 Satz 1b) KAV
AGS: 	Amtlicher Gemeindeschlüssel
KG: 	Kundengruppe; siehe Tabelle oben
Z :	Nummer der Zone; mit 1 ≤ Z ≤ 9</t>
  </si>
  <si>
    <t>1-08-6-001</t>
  </si>
  <si>
    <t xml:space="preserve">Für Marktlokationen deren (Teil-)Menge von der Konzessionsabgabe befreit ist </t>
  </si>
  <si>
    <t>Kapitel 3.1.9</t>
  </si>
  <si>
    <t>Entgelte des Tagesleistungspreissystems</t>
  </si>
  <si>
    <t>1-09-1-001</t>
  </si>
  <si>
    <t>Tagesleistungspreissystem Höchstspannung Leistungspreis</t>
  </si>
  <si>
    <t>€/kW/Tag</t>
  </si>
  <si>
    <t>1-09-1-002</t>
  </si>
  <si>
    <t>Tagesleistungspreissystem Höchstspannung Arbeitspreis</t>
  </si>
  <si>
    <t>1-09-2-001</t>
  </si>
  <si>
    <t>Tagesleistungspreissystem Umspannung Höchst-/Hochspannung Leistungspreis</t>
  </si>
  <si>
    <t>1-09-2-002</t>
  </si>
  <si>
    <t>Tagesleistungspreissystem Umspannung Höchst-/Hochspannung Arbeitspreis</t>
  </si>
  <si>
    <t>1-09-3-001</t>
  </si>
  <si>
    <t>Tagesleistungspreissystem Hochspannung Leistungspreis</t>
  </si>
  <si>
    <t>1-09-3-002</t>
  </si>
  <si>
    <t>Tagesleistungspreissystem Hochspannung Arbeitspreis</t>
  </si>
  <si>
    <t>1-09-4-001</t>
  </si>
  <si>
    <t>Tagesleistungspreissystem Umspannung Hoch-/Mittelspannung Leistungspreis</t>
  </si>
  <si>
    <t>1-09-4-002</t>
  </si>
  <si>
    <t>Tagesleistungspreissystem Umspannung Hoch-/Mittelspannung Arbeitspreis</t>
  </si>
  <si>
    <t>1-09-5-001</t>
  </si>
  <si>
    <t>Tagesleistungspreissystem Mittelspannung Leistungspreis</t>
  </si>
  <si>
    <t>1-09-5-002</t>
  </si>
  <si>
    <t>Tagesleistungspreissystem Mittelspannung Arbeitspreis</t>
  </si>
  <si>
    <t>Kapitel 3.1.10</t>
  </si>
  <si>
    <t>Preisbestandteile, deren Höhe aufgrund gesetzlicher Vorgaben durch Dritte jährlich ermittelt und veröffentlicht werden</t>
  </si>
  <si>
    <t>1-10-1</t>
  </si>
  <si>
    <t>Aufschläge aufgrund des § 26 KWKG</t>
  </si>
  <si>
    <t>1-10-1-001</t>
  </si>
  <si>
    <t>Aufschläge aufgrund des KWKG für nicht privilegierte Letztverbraucher</t>
  </si>
  <si>
    <t>1-10-1-002</t>
  </si>
  <si>
    <t xml:space="preserve">Für Marktlokationen deren (Teil-)Menge von dem Aufschlag des § 26 KWKG befreit ist </t>
  </si>
  <si>
    <t>1-10-2</t>
  </si>
  <si>
    <t>Aufschläge aufgrund der Offshore-Netzumlage nach § 17f EnWG</t>
  </si>
  <si>
    <t>1-10-2-001</t>
  </si>
  <si>
    <t>Aufschläge aufgrund der Offshore-Netzumlage für nicht privilegierte Letztverbraucher</t>
  </si>
  <si>
    <t>1-10-2-002</t>
  </si>
  <si>
    <t xml:space="preserve">Für Marktlokationen deren (Teil-)Menge von dem Aufschlag der Offshore-Netzumlage nach § 17f EnWG befreit ist </t>
  </si>
  <si>
    <t>1-10-3-001</t>
  </si>
  <si>
    <t>Aufschläge aufgrund der Umlage für abschaltbare Lasten Letztverbrauch je Marktlokation</t>
  </si>
  <si>
    <t>1-10-3-002</t>
  </si>
  <si>
    <t xml:space="preserve">Für Marktlokationen deren (Teil-)Menge von dem Aufschlag der Umlage für abschaltbare Lasten befreit ist </t>
  </si>
  <si>
    <t>1-10-4</t>
  </si>
  <si>
    <t>Aufschläge aufgrund individueller Netzentgelte nach § 19 StromNEV</t>
  </si>
  <si>
    <t>1-10-4-001</t>
  </si>
  <si>
    <t>Aufschläge aufgrund individueller Netzentgelte nach § 19 StromNEV Letztverbrauchergruppe A (Strommengen von Letztverbrauchern für die jeweils ersten 1.000.000 kWh je Marktlokation)</t>
  </si>
  <si>
    <t>1-10-4-002</t>
  </si>
  <si>
    <t>Aufschläge aufgrund individueller Netzentgelte nach § 19 StromNEV Letztverbrauchergruppe B (Letztverbraucher, deren Jahresverbrauch an einer Marktlokation 1.000.000 kWh übersteigt, zahlen zusätzlich für über 1.000.000 kWh hinausgehende Strombezüge eine § 19 StromNEV-Umlage)</t>
  </si>
  <si>
    <t>1-10-4-003</t>
  </si>
  <si>
    <t>Aufschläge aufgrund individueller Netzentgelte nach § 19 StromNEV Letztverbrauchergruppe C (Letztverbraucher, die dem produzierenden Gewerbe, dem schienengebundenen Verkehr oder der Eisenbahninfrastruktur zuzuordnen sind und deren Stromkosten im vorangegangenen Geschäftsjahr vier Prozent des Umsatzes überstiegen haben, zahlen für über 1.000.000 kWh hinausgehende Strombezüge eine § 19 StromNEV-Umlage)</t>
  </si>
  <si>
    <t>1-10-4-004</t>
  </si>
  <si>
    <t xml:space="preserve">Für Marktlokationen deren (Teil-)Menge von dem Aufschlag der individuellen Netzentgelte nach § 19 StromNEV befreit ist </t>
  </si>
  <si>
    <t>1-10-5</t>
  </si>
  <si>
    <t>Aufschläge aufgrund der§§ 26 und 27c KWKG für Schienenbahnen</t>
  </si>
  <si>
    <t>1-10-5-001</t>
  </si>
  <si>
    <t>Aufschläge aufgrund des § 26 KWKG, die auch für Schienenbahnen für die jeweils ersten 1.000.000 kWh je Marktlokation gelten</t>
  </si>
  <si>
    <t>1-10-5-002</t>
  </si>
  <si>
    <t>Aufschläge aufgrund des § 27c KWKG für Schienenbahnen Letztverbrauchergruppe B (Letztverbraucher, die dem schienengebundenen Verkehr zuzuordnen sind und deren Jahresverbrauch an einer Marktlokation (Abnahmestelle) 1.000.000 kWh übersteigt, zahlen zusätzlich für über 1.000.000 kWh hinausgehende Strombezüge eine begrenzte KWKG-Umlage)</t>
  </si>
  <si>
    <t>1-10-5-003</t>
  </si>
  <si>
    <t>Aufschläge aufgrund des § 27c KWKG für Schienenbahnen Letztverbrauchergruppe C (Letztverbraucher, die dem schienengebundenen Verkehr zuzuordnen sind und deren Stromkosten im vorangegangenen Geschäftsjahr vier Prozent des Umsatzes überstiegen haben, zahlen für über 1.000.000 kWh hinausgehende Strombezüge eine begrenzte KWKG-Umlage)</t>
  </si>
  <si>
    <t>1-10-6</t>
  </si>
  <si>
    <t>Aufschläge aufgrund der Offshore-Netzumlage für Schienenbahnen nach § 17f EnWG</t>
  </si>
  <si>
    <t>1-10-6-001</t>
  </si>
  <si>
    <t>Aufschläge aufgrund der Offshore-Netzumlage nach § 17f EnWG, die auch für Schienenbahnen für die jeweils ersten 1.000.000 kWh je Marktlokation gelten</t>
  </si>
  <si>
    <t>1-10-6-002</t>
  </si>
  <si>
    <t>Aufschläge aufgrund der Offshore-Netzumlage für Schienenbahnen nach § 17f Absatz 5 Satz 2 EnWG Letztverbrauchergruppe B (Letztverbraucher, die dem schienengebundenen Verkehr zuzuordnen sind und deren Jahresverbrauch an einer Marktlokation (Abnahmestelle) 1.000.000 kWh übersteigt, zahlen zusätzlich für über 1.000.000 kWh hinausgehende Strombezüge eine begrenzte Offshore-Netzumlage)</t>
  </si>
  <si>
    <t>1-10-6-003</t>
  </si>
  <si>
    <t>Aufschläge aufgrund der Offshore-Netzumlage für Schienenbahnen nach § 17f Absatz 5 Satz 2 EnWG Letztverbrauchergruppe C (Letztverbraucher, die dem schienengebundenen Verkehr zuzuordnen sind und deren Stromkosten im vorangegangenen Geschäftsjahr vier Prozent des Umsatzes überstiegen haben, zahlen für über 1.000.000 kWh hinausgehende Strombezüge eine begrenzte Offshore-Netzumlage)</t>
  </si>
  <si>
    <t>1-10-7</t>
  </si>
  <si>
    <t>Aufschläge aufgrund der §§ 26 und 27a KWKG für Anlagen zur Verstromung von Kuppelgasen</t>
  </si>
  <si>
    <t>1-10-7-001</t>
  </si>
  <si>
    <t xml:space="preserve">Aufschläge aufgrund des § 26 KWKG, die auch für Anlagen zur Verstromung von Kuppelgasen gelten </t>
  </si>
  <si>
    <t>1-10-7-002</t>
  </si>
  <si>
    <t xml:space="preserve">Aufschläge aufgrund des § 27a KWKG für Anlagen zur Verstromung von Kuppelgasen, die eine begrenzte Umlage zahlen </t>
  </si>
  <si>
    <t>1-10-8</t>
  </si>
  <si>
    <t>Aufschläge aufgrund der Offshore-Netzumlage nach § 17f EnWG für Anlagen zur Verstromung von Kuppelgasen</t>
  </si>
  <si>
    <t>1-10-8-001</t>
  </si>
  <si>
    <t xml:space="preserve">Aufschläge aufgrund der Offshore-Netzumlage nach § 17f EnWG, die auch für Anlagen zur Verstromung von Kuppelgasen gelten </t>
  </si>
  <si>
    <t>1-10-8-002</t>
  </si>
  <si>
    <t xml:space="preserve">Aufschläge aufgrund der Offshore-Netzumlage nach § 17f EnWG für Anlagen zur Verstromung von Kuppelgasen, die nach § 27a KWKG eine begrenzte Umlage zahlen </t>
  </si>
  <si>
    <t>1-10-9</t>
  </si>
  <si>
    <t>Aufschläge aufgrund der §§ 26 und 27b KWKG für Stromspeicher</t>
  </si>
  <si>
    <r>
      <t>1-</t>
    </r>
    <r>
      <rPr>
        <sz val="10"/>
        <color rgb="FF000000"/>
        <rFont val="Arial"/>
        <family val="2"/>
      </rPr>
      <t>10</t>
    </r>
    <r>
      <rPr>
        <sz val="10"/>
        <color theme="1"/>
        <rFont val="Arial"/>
        <family val="2"/>
      </rPr>
      <t>-9-001</t>
    </r>
  </si>
  <si>
    <t>Aufschläge aufgrund des § 26 KWKG, die auch für Stromspeicher gelten</t>
  </si>
  <si>
    <r>
      <t>1-</t>
    </r>
    <r>
      <rPr>
        <sz val="10"/>
        <color rgb="FF000000"/>
        <rFont val="Arial"/>
        <family val="2"/>
      </rPr>
      <t>10</t>
    </r>
    <r>
      <rPr>
        <sz val="10"/>
        <color theme="1"/>
        <rFont val="Arial"/>
        <family val="2"/>
      </rPr>
      <t>-9-002</t>
    </r>
  </si>
  <si>
    <t>Aufschläge aufgrund des § 27b KWKG für Stromspeicher, deren Strom, der zum Zweck der Zwischenspeicherung in einem elektrischen, chemischen, mechanischen oder physikalischen Speicher verbraucht wird, keine Umlage zahlen</t>
  </si>
  <si>
    <t>1-10-10</t>
  </si>
  <si>
    <t>Aufschläge aufgrund der Offshore-Netzumlage nach § 17f EnWG für Stromspeicher</t>
  </si>
  <si>
    <t>1-10-10-001</t>
  </si>
  <si>
    <t xml:space="preserve">Aufschläge aufgrund der Offshore-Netzumlage nach § 17f EnWG, die auch für Stromspeicher gelten </t>
  </si>
  <si>
    <t>1-10-10-002</t>
  </si>
  <si>
    <t xml:space="preserve">Aufschläge aufgrund der Offshore-Netzumlage nach § 17f EnWG für Stromspeicher nach § 27b KWKG, deren Strom, der zum Zweck der Zwischenspeicherung in einem elektrischen, chemischen, mechanischen oder physikalischen Speicher verbraucht wird, keine Umlage zahlen </t>
  </si>
  <si>
    <t>1-01-9-002</t>
  </si>
  <si>
    <t>Jahresleistungspreissystem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t>
  </si>
  <si>
    <t>1-01-9-001</t>
  </si>
  <si>
    <t>Jahresleistungspreissystem Niederspannung 
Pauschale Reduzierung nach Modul 1 der Festlegungen zu 
Netzentgelten bei Anwendung der netzorientierten Steuerung von 
steuerbaren Verbrauchseinrichtungen und steuerbaren 
Netzanschlüssen nach § 14a EnWG gem. Festlegungen BK6-22-300
und BK8-22/010-A</t>
  </si>
  <si>
    <t>1-03-8-001</t>
  </si>
  <si>
    <t xml:space="preserve"> 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28 Tagen</t>
  </si>
  <si>
    <t>1-03-8-002</t>
  </si>
  <si>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29 Tagen</t>
  </si>
  <si>
    <t>1-03-8-003</t>
  </si>
  <si>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30 Tagen</t>
  </si>
  <si>
    <t>1-03-8-004</t>
  </si>
  <si>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31 Tagen</t>
  </si>
  <si>
    <t>1-03-9-001</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</si>
  <si>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28 Tagen</t>
  </si>
  <si>
    <t xml:space="preserve">1-03-9-002
</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</si>
  <si>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29 Tagen</t>
  </si>
  <si>
    <t>1-03-9-003</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</si>
  <si>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30 Tagen</t>
  </si>
  <si>
    <t>1-03-9-004</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</si>
  <si>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31 Tagen</t>
  </si>
  <si>
    <t>1-10-1-003</t>
  </si>
  <si>
    <t xml:space="preserve">100 % Privilegierung nach EnFG des Aufschlags aufgrund des § 26 KWKG </t>
  </si>
  <si>
    <t>1-10-1-004</t>
  </si>
  <si>
    <t>80 % Privilegierung nach EnFG des Aufschlags aufgrund des § 26 KWKG</t>
  </si>
  <si>
    <t>1-10-2-003</t>
  </si>
  <si>
    <t>100 % Privilegierung nach EnFG des Aufschlags aufgrund der Offshore_x0002_Netzumlage nach § 17f EnWG</t>
  </si>
  <si>
    <t>1-10-2-004</t>
  </si>
  <si>
    <t>80 % Privilegierung nach EnFG des Aufschlags aufgrund der Offshore_x0002_Netzumlage nach § 17f EnW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</si>
</sst>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
    <numFmt numFmtId="165" formatCode="#,##0.000"/>
  </numFmts>
  <fonts count="9" x14ac:knownFonts="1">
    <font>
      <sz val="11"/>
      <color theme="1"/>
      <name val="Calibri"/>
      <family val="2"/>
      <scheme val="minor"/>
    </font>
    <font>
      <sz val="11"/>
      <color theme="1"/>
      <name val="Calibri"/>
      <family val="2"/>
      <scheme val="minor"/>
    </font>
    <font>
      <b/>
      <sz val="10"/>
      <color rgb="FFFF0000"/>
      <name val="Arial"/>
      <family val="2"/>
    </font>
    <font>
      <sz val="10"/>
      <name val="Arial"/>
      <family val="2"/>
    </font>
    <font>
      <b/>
      <sz val="10"/>
      <name val="Arial"/>
      <family val="2"/>
    </font>
    <font>
      <sz val="10"/>
      <color rgb="FFFF0000"/>
      <name val="Arial"/>
      <family val="2"/>
    </font>
    <font>
      <u/>
      <sz val="10"/>
      <name val="Arial"/>
      <family val="2"/>
    </font>
    <font>
      <sz val="10"/>
      <color rgb="FF000000"/>
      <name val="Arial"/>
      <family val="2"/>
    </font>
    <font>
      <sz val="10"/>
      <color theme="1"/>
      <name val="Arial"/>
      <family val="2"/>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FEDEE7"/>
        <bgColor indexed="64"/>
      </patternFill>
    </fill>
    <fill>
      <patternFill patternType="solid">
        <fgColor theme="0"/>
        <bgColor indexed="64"/>
      </patternFill>
    </fill>
    <fill>
      <patternFill patternType="solid">
        <fgColor rgb="FFD1FFF3"/>
        <bgColor indexed="64"/>
      </patternFill>
    </fill>
    <fill>
      <patternFill patternType="solid">
        <fgColor rgb="FFEBFFFA"/>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 fillId="0" borderId="0"/>
  </cellStyleXfs>
  <cellXfs count="64">
    <xf numFmtId="0" fontId="0" fillId="0" borderId="0" xfId="0"/>
    <xf numFmtId="49" fontId="2" fillId="2" borderId="1" xfId="1" applyNumberFormat="1" applyFont="1" applyFill="1" applyBorder="1"/>
    <xf numFmtId="49" fontId="3" fillId="0" borderId="0" xfId="1" applyNumberFormat="1" applyFont="1"/>
    <xf numFmtId="4" fontId="3" fillId="0" borderId="0" xfId="1" applyNumberFormat="1" applyFont="1" applyAlignment="1">
      <alignment horizontal="center"/>
    </xf>
    <xf numFmtId="49" fontId="3" fillId="0" borderId="0" xfId="1" applyNumberFormat="1" applyFont="1" applyAlignment="1">
      <alignment horizontal="center"/>
    </xf>
    <xf numFmtId="0" fontId="1" fillId="0" borderId="0" xfId="1"/>
    <xf numFmtId="1" fontId="5" fillId="4" borderId="1" xfId="1" applyNumberFormat="1" applyFont="1" applyFill="1" applyBorder="1" applyAlignment="1">
      <alignment horizontal="center" vertical="center" wrapText="1"/>
    </xf>
    <xf numFmtId="49" fontId="5" fillId="4" borderId="1" xfId="1" applyNumberFormat="1" applyFont="1" applyFill="1" applyBorder="1" applyAlignment="1">
      <alignment horizontal="center" vertical="center" wrapText="1"/>
    </xf>
    <xf numFmtId="49" fontId="4" fillId="5"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9" fontId="4" fillId="4" borderId="1" xfId="1" applyNumberFormat="1" applyFont="1" applyFill="1" applyBorder="1" applyAlignment="1">
      <alignment horizontal="center" vertical="center" wrapText="1"/>
    </xf>
    <xf numFmtId="49" fontId="4" fillId="6" borderId="1" xfId="1" applyNumberFormat="1" applyFont="1" applyFill="1" applyBorder="1" applyAlignment="1">
      <alignment horizontal="center" vertical="center" wrapText="1"/>
    </xf>
    <xf numFmtId="49" fontId="4" fillId="6" borderId="4" xfId="1" applyNumberFormat="1" applyFont="1" applyFill="1" applyBorder="1" applyAlignment="1">
      <alignment vertical="center" wrapText="1"/>
    </xf>
    <xf numFmtId="49" fontId="4" fillId="6" borderId="5" xfId="1" applyNumberFormat="1" applyFont="1" applyFill="1" applyBorder="1" applyAlignment="1">
      <alignment vertical="center" wrapText="1"/>
    </xf>
    <xf numFmtId="49" fontId="4" fillId="6" borderId="6" xfId="1" applyNumberFormat="1" applyFont="1" applyFill="1" applyBorder="1" applyAlignment="1">
      <alignment vertical="center" wrapText="1"/>
    </xf>
    <xf numFmtId="49" fontId="3" fillId="7" borderId="1" xfId="1" applyNumberFormat="1" applyFont="1" applyFill="1" applyBorder="1" applyAlignment="1">
      <alignment horizontal="center" vertical="center"/>
    </xf>
    <xf numFmtId="49" fontId="3" fillId="7" borderId="2" xfId="1" applyNumberFormat="1" applyFont="1" applyFill="1" applyBorder="1" applyAlignment="1">
      <alignment vertical="center" wrapText="1"/>
    </xf>
    <xf numFmtId="4" fontId="3" fillId="7" borderId="7" xfId="1" applyNumberFormat="1" applyFont="1" applyFill="1" applyBorder="1" applyAlignment="1">
      <alignment horizontal="center" vertical="center"/>
    </xf>
    <xf numFmtId="49" fontId="3" fillId="7" borderId="7" xfId="1" applyNumberFormat="1" applyFont="1" applyFill="1" applyBorder="1" applyAlignment="1">
      <alignment horizontal="center" vertical="center"/>
    </xf>
    <xf numFmtId="164" fontId="3" fillId="7" borderId="7" xfId="1" applyNumberFormat="1" applyFont="1" applyFill="1" applyBorder="1" applyAlignment="1">
      <alignment horizontal="center" vertical="center" wrapText="1"/>
    </xf>
    <xf numFmtId="49" fontId="3" fillId="7" borderId="3" xfId="1" applyNumberFormat="1" applyFont="1" applyFill="1" applyBorder="1" applyAlignment="1">
      <alignment horizontal="center" vertical="center" wrapText="1"/>
    </xf>
    <xf numFmtId="49" fontId="3" fillId="0" borderId="1" xfId="1" applyNumberFormat="1" applyFont="1" applyBorder="1" applyAlignment="1">
      <alignment horizontal="center" vertical="center"/>
    </xf>
    <xf numFmtId="49" fontId="3" fillId="0" borderId="8" xfId="1" applyNumberFormat="1" applyFont="1" applyBorder="1" applyAlignment="1">
      <alignment vertical="center" wrapText="1"/>
    </xf>
    <xf numFmtId="4" fontId="3" fillId="3" borderId="8" xfId="1" applyNumberFormat="1" applyFont="1" applyFill="1" applyBorder="1" applyAlignment="1">
      <alignment horizontal="center" vertical="center"/>
    </xf>
    <xf numFmtId="49" fontId="3" fillId="3" borderId="8" xfId="1" applyNumberFormat="1" applyFont="1" applyFill="1" applyBorder="1" applyAlignment="1">
      <alignment horizontal="center" vertical="center"/>
    </xf>
    <xf numFmtId="164" fontId="3" fillId="4" borderId="8" xfId="1" applyNumberFormat="1" applyFont="1" applyFill="1" applyBorder="1" applyAlignment="1">
      <alignment horizontal="center" vertical="center" wrapText="1"/>
    </xf>
    <xf numFmtId="49" fontId="3" fillId="4" borderId="8" xfId="1" applyNumberFormat="1" applyFont="1" applyFill="1" applyBorder="1" applyAlignment="1">
      <alignment horizontal="center" vertical="center" wrapText="1"/>
    </xf>
    <xf numFmtId="49" fontId="3" fillId="0" borderId="1" xfId="1" applyNumberFormat="1" applyFont="1" applyBorder="1" applyAlignment="1">
      <alignment vertical="center" wrapText="1"/>
    </xf>
    <xf numFmtId="4" fontId="3" fillId="3" borderId="1" xfId="1" applyNumberFormat="1" applyFont="1" applyFill="1" applyBorder="1" applyAlignment="1">
      <alignment horizontal="center" vertical="center"/>
    </xf>
    <xf numFmtId="49" fontId="3" fillId="3" borderId="1" xfId="1" applyNumberFormat="1" applyFont="1" applyFill="1" applyBorder="1" applyAlignment="1">
      <alignment horizontal="center" vertical="center"/>
    </xf>
    <xf numFmtId="164" fontId="3" fillId="4" borderId="1" xfId="1" applyNumberFormat="1" applyFont="1" applyFill="1" applyBorder="1" applyAlignment="1">
      <alignment horizontal="center" vertical="center" wrapText="1"/>
    </xf>
    <xf numFmtId="49" fontId="3" fillId="4" borderId="1" xfId="1" applyNumberFormat="1" applyFont="1" applyFill="1" applyBorder="1" applyAlignment="1">
      <alignment horizontal="center" vertical="center" wrapText="1"/>
    </xf>
    <xf numFmtId="165" fontId="4" fillId="6" borderId="5" xfId="1" applyNumberFormat="1" applyFont="1" applyFill="1" applyBorder="1" applyAlignment="1">
      <alignment vertical="center" wrapText="1"/>
    </xf>
    <xf numFmtId="49" fontId="4" fillId="0" borderId="1" xfId="1" applyNumberFormat="1" applyFont="1" applyBorder="1" applyAlignment="1">
      <alignment vertical="center" wrapText="1"/>
    </xf>
    <xf numFmtId="49" fontId="3" fillId="2" borderId="1" xfId="1" applyNumberFormat="1" applyFont="1" applyFill="1" applyBorder="1" applyAlignment="1">
      <alignment vertical="center" wrapText="1"/>
    </xf>
    <xf numFmtId="165" fontId="3" fillId="3" borderId="1" xfId="1" applyNumberFormat="1" applyFont="1" applyFill="1" applyBorder="1" applyAlignment="1">
      <alignment horizontal="center" vertical="center"/>
    </xf>
    <xf numFmtId="0" fontId="3" fillId="0" borderId="1" xfId="1" applyFont="1" applyBorder="1" applyAlignment="1">
      <alignment horizontal="center" vertical="center"/>
    </xf>
    <xf numFmtId="0" fontId="3" fillId="0" borderId="1" xfId="1" applyFont="1" applyBorder="1" applyAlignment="1">
      <alignment vertical="center" wrapText="1"/>
    </xf>
    <xf numFmtId="0" fontId="3" fillId="0" borderId="1" xfId="1" applyFont="1" applyBorder="1" applyAlignment="1">
      <alignment vertical="top" wrapText="1"/>
    </xf>
    <xf numFmtId="4" fontId="3" fillId="3" borderId="5" xfId="1" applyNumberFormat="1" applyFont="1" applyFill="1" applyBorder="1" applyAlignment="1">
      <alignment horizontal="center" vertical="center"/>
    </xf>
    <xf numFmtId="49" fontId="3" fillId="4" borderId="6" xfId="1" applyNumberFormat="1" applyFont="1" applyFill="1" applyBorder="1" applyAlignment="1">
      <alignment horizontal="center" vertical="center" wrapText="1"/>
    </xf>
    <xf numFmtId="165" fontId="4" fillId="3" borderId="1" xfId="1" applyNumberFormat="1" applyFont="1" applyFill="1" applyBorder="1" applyAlignment="1">
      <alignment horizontal="center" vertical="center"/>
    </xf>
    <xf numFmtId="49" fontId="4" fillId="3" borderId="1" xfId="1" applyNumberFormat="1"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49" fontId="4" fillId="0" borderId="0" xfId="1" applyNumberFormat="1" applyFont="1"/>
    <xf numFmtId="49" fontId="4" fillId="6" borderId="2" xfId="1" applyNumberFormat="1" applyFont="1" applyFill="1" applyBorder="1" applyAlignment="1">
      <alignment vertical="center" wrapText="1"/>
    </xf>
    <xf numFmtId="165" fontId="4" fillId="6" borderId="7" xfId="1" applyNumberFormat="1" applyFont="1" applyFill="1" applyBorder="1" applyAlignment="1">
      <alignment vertical="center" wrapText="1"/>
    </xf>
    <xf numFmtId="49" fontId="4" fillId="6" borderId="7" xfId="1" applyNumberFormat="1" applyFont="1" applyFill="1" applyBorder="1" applyAlignment="1">
      <alignment vertical="center" wrapText="1"/>
    </xf>
    <xf numFmtId="49" fontId="4" fillId="6" borderId="3" xfId="1" applyNumberFormat="1" applyFont="1" applyFill="1" applyBorder="1" applyAlignment="1">
      <alignment vertical="center" wrapText="1"/>
    </xf>
    <xf numFmtId="49" fontId="3" fillId="2" borderId="0" xfId="2" applyNumberFormat="1" applyFont="1" applyFill="1" applyAlignment="1">
      <alignment horizontal="center"/>
    </xf>
    <xf numFmtId="49" fontId="3" fillId="2" borderId="0" xfId="2" applyNumberFormat="1" applyFont="1" applyFill="1"/>
    <xf numFmtId="4" fontId="3" fillId="2" borderId="0" xfId="2" applyNumberFormat="1" applyFont="1" applyFill="1" applyAlignment="1">
      <alignment horizontal="center"/>
    </xf>
    <xf numFmtId="4" fontId="3" fillId="3" borderId="1" xfId="2" applyNumberFormat="1" applyFont="1" applyFill="1" applyBorder="1" applyAlignment="1">
      <alignment horizontal="center" vertical="center"/>
    </xf>
    <xf numFmtId="49" fontId="3" fillId="3" borderId="1" xfId="2" applyNumberFormat="1" applyFont="1" applyFill="1" applyBorder="1" applyAlignment="1">
      <alignment horizontal="center" vertical="center"/>
    </xf>
    <xf numFmtId="164" fontId="3" fillId="4" borderId="1" xfId="2" applyNumberFormat="1" applyFont="1" applyFill="1" applyBorder="1" applyAlignment="1">
      <alignment horizontal="center" vertical="center" wrapText="1"/>
    </xf>
    <xf numFmtId="49" fontId="3" fillId="4" borderId="1" xfId="2" applyNumberFormat="1" applyFont="1" applyFill="1" applyBorder="1" applyAlignment="1">
      <alignment horizontal="center" vertical="center" wrapText="1"/>
    </xf>
    <xf numFmtId="49" fontId="3" fillId="0" borderId="1" xfId="2" applyNumberFormat="1" applyFont="1" applyBorder="1" applyAlignment="1">
      <alignment horizontal="center" vertical="center"/>
    </xf>
    <xf numFmtId="0" fontId="3" fillId="0" borderId="1" xfId="1" applyFont="1" applyBorder="1" applyAlignment="1">
      <alignment horizontal="center" vertical="center" wrapText="1"/>
    </xf>
    <xf numFmtId="49" fontId="4" fillId="0" borderId="2" xfId="1" applyNumberFormat="1" applyFont="1" applyBorder="1" applyAlignment="1">
      <alignment vertical="center" wrapText="1"/>
    </xf>
    <xf numFmtId="0" fontId="1" fillId="0" borderId="7" xfId="1" applyBorder="1" applyAlignment="1">
      <alignment vertical="center"/>
    </xf>
    <xf numFmtId="0" fontId="1" fillId="0" borderId="3" xfId="1" applyBorder="1" applyAlignment="1">
      <alignment vertical="center"/>
    </xf>
    <xf numFmtId="49" fontId="4" fillId="0" borderId="2" xfId="1" applyNumberFormat="1" applyFont="1" applyBorder="1" applyAlignment="1">
      <alignment horizontal="center" vertical="center" wrapText="1"/>
    </xf>
    <xf numFmtId="49" fontId="4" fillId="0" borderId="3" xfId="1" applyNumberFormat="1" applyFont="1" applyBorder="1" applyAlignment="1">
      <alignment horizontal="center" vertical="center" wrapText="1"/>
    </xf>
    <xf numFmtId="4" fontId="4" fillId="3" borderId="1" xfId="1" applyNumberFormat="1" applyFont="1" applyFill="1" applyBorder="1" applyAlignment="1">
      <alignment horizontal="center" vertical="center" wrapText="1"/>
    </xf>
  </cellXfs>
  <cellStyles count="3">
    <cellStyle name="Standard" xfId="0" builtinId="0"/>
    <cellStyle name="Standard 3" xfId="1" xr:uid="{08B442F8-4461-4F7F-8D6C-705F9B89928B}"/>
    <cellStyle name="Standard 5" xfId="2" xr:uid="{36F55156-F8B6-4058-A6DB-A02B92697D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70E6-EDD3-4397-94CD-BEAE67B39F13}">
  <sheetPr>
    <tabColor rgb="FFFFC000"/>
  </sheetPr>
  <dimension ref="B1:I277"/>
  <sheetViews>
    <sheetView tabSelected="1" zoomScale="85" zoomScaleNormal="85" workbookViewId="0">
      <selection activeCell="K36" sqref="K36"/>
    </sheetView>
  </sheetViews>
  <sheetFormatPr baseColWidth="10" defaultColWidth="11.44140625" defaultRowHeight="14.4" x14ac:dyDescent="0.3"/>
  <cols>
    <col min="1" max="1" width="4.109375" style="2" customWidth="1"/>
    <col min="2" max="2" width="18.33203125" style="4" customWidth="1"/>
    <col min="3" max="3" width="69.5546875" style="2" customWidth="1"/>
    <col min="4" max="4" width="16.6640625" style="3" customWidth="1"/>
    <col min="5" max="7" width="16.6640625" style="4" customWidth="1"/>
    <col min="8" max="9" width="10.88671875" style="5" customWidth="1"/>
    <col min="10" max="16384" width="11.44140625" style="2"/>
  </cols>
  <sheetData>
    <row r="1" spans="2:9" x14ac:dyDescent="0.3">
      <c r="B1" s="1" t="s">
        <v>0</v>
      </c>
    </row>
    <row r="2" spans="2:9" ht="42" customHeight="1" x14ac:dyDescent="0.25">
      <c r="B2" s="61" t="s">
        <v>1</v>
      </c>
      <c r="C2" s="62"/>
      <c r="D2" s="63" t="s">
        <v>2</v>
      </c>
      <c r="E2" s="63"/>
      <c r="F2" s="6">
        <v>8</v>
      </c>
      <c r="G2" s="7" t="s">
        <v>3</v>
      </c>
      <c r="H2" s="6" t="s">
        <v>4</v>
      </c>
      <c r="I2" s="6">
        <v>365</v>
      </c>
    </row>
    <row r="3" spans="2:9" ht="42" customHeight="1" x14ac:dyDescent="0.3">
      <c r="B3" s="8" t="s">
        <v>5</v>
      </c>
      <c r="C3" s="8" t="s">
        <v>6</v>
      </c>
      <c r="D3" s="9" t="s">
        <v>7</v>
      </c>
      <c r="E3" s="9" t="s">
        <v>8</v>
      </c>
      <c r="F3" s="10" t="s">
        <v>7</v>
      </c>
      <c r="G3" s="10" t="s">
        <v>8</v>
      </c>
    </row>
    <row r="4" spans="2:9" ht="30" customHeight="1" x14ac:dyDescent="0.3">
      <c r="B4" s="11" t="s">
        <v>9</v>
      </c>
      <c r="C4" s="12" t="s">
        <v>10</v>
      </c>
      <c r="D4" s="13"/>
      <c r="E4" s="13"/>
      <c r="F4" s="13"/>
      <c r="G4" s="14"/>
    </row>
    <row r="5" spans="2:9" ht="30" hidden="1" customHeight="1" x14ac:dyDescent="0.3">
      <c r="B5" s="15" t="s">
        <v>11</v>
      </c>
      <c r="C5" s="16" t="s">
        <v>12</v>
      </c>
      <c r="D5" s="17"/>
      <c r="E5" s="18"/>
      <c r="F5" s="19"/>
      <c r="G5" s="20"/>
    </row>
    <row r="6" spans="2:9" ht="30" hidden="1" customHeight="1" x14ac:dyDescent="0.3">
      <c r="B6" s="21" t="s">
        <v>13</v>
      </c>
      <c r="C6" s="22" t="s">
        <v>14</v>
      </c>
      <c r="D6" s="23"/>
      <c r="E6" s="24" t="s">
        <v>15</v>
      </c>
      <c r="F6" s="25">
        <f>ROUND(D6/$I$2,$F$2)</f>
        <v>0</v>
      </c>
      <c r="G6" s="26" t="s">
        <v>16</v>
      </c>
    </row>
    <row r="7" spans="2:9" ht="30" hidden="1" customHeight="1" x14ac:dyDescent="0.3">
      <c r="B7" s="21" t="s">
        <v>17</v>
      </c>
      <c r="C7" s="27" t="s">
        <v>18</v>
      </c>
      <c r="D7" s="28"/>
      <c r="E7" s="29" t="s">
        <v>19</v>
      </c>
      <c r="F7" s="30">
        <f>ROUND(D7/100,$F$2)</f>
        <v>0</v>
      </c>
      <c r="G7" s="31" t="s">
        <v>20</v>
      </c>
    </row>
    <row r="8" spans="2:9" ht="30" hidden="1" customHeight="1" x14ac:dyDescent="0.3">
      <c r="B8" s="21" t="s">
        <v>21</v>
      </c>
      <c r="C8" s="27" t="s">
        <v>22</v>
      </c>
      <c r="D8" s="28"/>
      <c r="E8" s="29" t="s">
        <v>15</v>
      </c>
      <c r="F8" s="30">
        <f>ROUND(D8/$I$2,$F$2)</f>
        <v>0</v>
      </c>
      <c r="G8" s="31" t="s">
        <v>16</v>
      </c>
    </row>
    <row r="9" spans="2:9" ht="30" hidden="1" customHeight="1" x14ac:dyDescent="0.3">
      <c r="B9" s="21" t="s">
        <v>23</v>
      </c>
      <c r="C9" s="27" t="s">
        <v>24</v>
      </c>
      <c r="D9" s="28"/>
      <c r="E9" s="29" t="s">
        <v>19</v>
      </c>
      <c r="F9" s="30">
        <f>ROUND(D9/100,$F$2)</f>
        <v>0</v>
      </c>
      <c r="G9" s="31" t="s">
        <v>20</v>
      </c>
    </row>
    <row r="10" spans="2:9" ht="30" hidden="1" customHeight="1" x14ac:dyDescent="0.3">
      <c r="B10" s="15" t="s">
        <v>25</v>
      </c>
      <c r="C10" s="16" t="s">
        <v>26</v>
      </c>
      <c r="D10" s="17"/>
      <c r="E10" s="18"/>
      <c r="F10" s="19"/>
      <c r="G10" s="20"/>
    </row>
    <row r="11" spans="2:9" ht="30" hidden="1" customHeight="1" x14ac:dyDescent="0.3">
      <c r="B11" s="21" t="s">
        <v>27</v>
      </c>
      <c r="C11" s="27" t="s">
        <v>28</v>
      </c>
      <c r="D11" s="28"/>
      <c r="E11" s="29" t="s">
        <v>15</v>
      </c>
      <c r="F11" s="30">
        <f>ROUND(D11/$I$2,$F$2)</f>
        <v>0</v>
      </c>
      <c r="G11" s="31" t="s">
        <v>16</v>
      </c>
    </row>
    <row r="12" spans="2:9" ht="30" hidden="1" customHeight="1" x14ac:dyDescent="0.3">
      <c r="B12" s="21" t="s">
        <v>29</v>
      </c>
      <c r="C12" s="27" t="s">
        <v>30</v>
      </c>
      <c r="D12" s="28"/>
      <c r="E12" s="29" t="s">
        <v>19</v>
      </c>
      <c r="F12" s="30">
        <f>ROUND(D12/100,$F$2)</f>
        <v>0</v>
      </c>
      <c r="G12" s="31" t="s">
        <v>20</v>
      </c>
    </row>
    <row r="13" spans="2:9" ht="30" hidden="1" customHeight="1" x14ac:dyDescent="0.3">
      <c r="B13" s="21" t="s">
        <v>31</v>
      </c>
      <c r="C13" s="27" t="s">
        <v>32</v>
      </c>
      <c r="D13" s="28"/>
      <c r="E13" s="29" t="s">
        <v>15</v>
      </c>
      <c r="F13" s="30">
        <f>ROUND(D13/$I$2,$F$2)</f>
        <v>0</v>
      </c>
      <c r="G13" s="31" t="s">
        <v>16</v>
      </c>
    </row>
    <row r="14" spans="2:9" ht="30" hidden="1" customHeight="1" x14ac:dyDescent="0.3">
      <c r="B14" s="21" t="s">
        <v>33</v>
      </c>
      <c r="C14" s="27" t="s">
        <v>34</v>
      </c>
      <c r="D14" s="28"/>
      <c r="E14" s="29" t="s">
        <v>19</v>
      </c>
      <c r="F14" s="30">
        <f>ROUND(D14/100,$F$2)</f>
        <v>0</v>
      </c>
      <c r="G14" s="31" t="s">
        <v>20</v>
      </c>
    </row>
    <row r="15" spans="2:9" ht="30" hidden="1" customHeight="1" x14ac:dyDescent="0.3">
      <c r="B15" s="15" t="s">
        <v>35</v>
      </c>
      <c r="C15" s="16" t="s">
        <v>36</v>
      </c>
      <c r="D15" s="17"/>
      <c r="E15" s="18"/>
      <c r="F15" s="19"/>
      <c r="G15" s="20"/>
    </row>
    <row r="16" spans="2:9" ht="30" hidden="1" customHeight="1" x14ac:dyDescent="0.3">
      <c r="B16" s="21" t="s">
        <v>37</v>
      </c>
      <c r="C16" s="27" t="s">
        <v>38</v>
      </c>
      <c r="D16" s="28"/>
      <c r="E16" s="29" t="s">
        <v>15</v>
      </c>
      <c r="F16" s="30">
        <f>ROUND(D16/$I$2,$F$2)</f>
        <v>0</v>
      </c>
      <c r="G16" s="31" t="s">
        <v>16</v>
      </c>
    </row>
    <row r="17" spans="2:7" ht="30" hidden="1" customHeight="1" x14ac:dyDescent="0.3">
      <c r="B17" s="21" t="s">
        <v>39</v>
      </c>
      <c r="C17" s="27" t="s">
        <v>40</v>
      </c>
      <c r="D17" s="28"/>
      <c r="E17" s="29" t="s">
        <v>19</v>
      </c>
      <c r="F17" s="30">
        <f>ROUND(D17/100,$F$2)</f>
        <v>0</v>
      </c>
      <c r="G17" s="31" t="s">
        <v>20</v>
      </c>
    </row>
    <row r="18" spans="2:7" ht="30" hidden="1" customHeight="1" x14ac:dyDescent="0.3">
      <c r="B18" s="21" t="s">
        <v>41</v>
      </c>
      <c r="C18" s="27" t="s">
        <v>42</v>
      </c>
      <c r="D18" s="28"/>
      <c r="E18" s="29" t="s">
        <v>15</v>
      </c>
      <c r="F18" s="30">
        <f>ROUND(D18/$I$2,$F$2)</f>
        <v>0</v>
      </c>
      <c r="G18" s="31" t="s">
        <v>16</v>
      </c>
    </row>
    <row r="19" spans="2:7" ht="30" hidden="1" customHeight="1" x14ac:dyDescent="0.3">
      <c r="B19" s="21" t="s">
        <v>43</v>
      </c>
      <c r="C19" s="27" t="s">
        <v>44</v>
      </c>
      <c r="D19" s="28"/>
      <c r="E19" s="29" t="s">
        <v>19</v>
      </c>
      <c r="F19" s="30">
        <f>ROUND(D19/100,$F$2)</f>
        <v>0</v>
      </c>
      <c r="G19" s="31" t="s">
        <v>20</v>
      </c>
    </row>
    <row r="20" spans="2:7" ht="30" hidden="1" customHeight="1" x14ac:dyDescent="0.3">
      <c r="B20" s="15" t="s">
        <v>45</v>
      </c>
      <c r="C20" s="16" t="s">
        <v>46</v>
      </c>
      <c r="D20" s="17"/>
      <c r="E20" s="18"/>
      <c r="F20" s="19"/>
      <c r="G20" s="20"/>
    </row>
    <row r="21" spans="2:7" ht="30" hidden="1" customHeight="1" x14ac:dyDescent="0.3">
      <c r="B21" s="21" t="s">
        <v>47</v>
      </c>
      <c r="C21" s="27" t="s">
        <v>48</v>
      </c>
      <c r="D21" s="28"/>
      <c r="E21" s="29" t="s">
        <v>15</v>
      </c>
      <c r="F21" s="30">
        <f>ROUND(D21/$I$2,$F$2)</f>
        <v>0</v>
      </c>
      <c r="G21" s="31" t="s">
        <v>16</v>
      </c>
    </row>
    <row r="22" spans="2:7" ht="30" hidden="1" customHeight="1" x14ac:dyDescent="0.3">
      <c r="B22" s="21" t="s">
        <v>49</v>
      </c>
      <c r="C22" s="27" t="s">
        <v>50</v>
      </c>
      <c r="D22" s="28"/>
      <c r="E22" s="29" t="s">
        <v>19</v>
      </c>
      <c r="F22" s="30">
        <f>ROUND(D22/100,$F$2)</f>
        <v>0</v>
      </c>
      <c r="G22" s="31" t="s">
        <v>20</v>
      </c>
    </row>
    <row r="23" spans="2:7" ht="30" hidden="1" customHeight="1" x14ac:dyDescent="0.3">
      <c r="B23" s="21" t="s">
        <v>51</v>
      </c>
      <c r="C23" s="27" t="s">
        <v>52</v>
      </c>
      <c r="D23" s="28"/>
      <c r="E23" s="29" t="s">
        <v>15</v>
      </c>
      <c r="F23" s="30">
        <f>ROUND(D23/$I$2,$F$2)</f>
        <v>0</v>
      </c>
      <c r="G23" s="31" t="s">
        <v>16</v>
      </c>
    </row>
    <row r="24" spans="2:7" ht="30" hidden="1" customHeight="1" x14ac:dyDescent="0.3">
      <c r="B24" s="21" t="s">
        <v>53</v>
      </c>
      <c r="C24" s="27" t="s">
        <v>54</v>
      </c>
      <c r="D24" s="28"/>
      <c r="E24" s="29" t="s">
        <v>19</v>
      </c>
      <c r="F24" s="30">
        <f>ROUND(D24/100,$F$2)</f>
        <v>0</v>
      </c>
      <c r="G24" s="31" t="s">
        <v>20</v>
      </c>
    </row>
    <row r="25" spans="2:7" ht="30" customHeight="1" x14ac:dyDescent="0.3">
      <c r="B25" s="15" t="s">
        <v>55</v>
      </c>
      <c r="C25" s="16" t="s">
        <v>56</v>
      </c>
      <c r="D25" s="17"/>
      <c r="E25" s="18"/>
      <c r="F25" s="19"/>
      <c r="G25" s="20"/>
    </row>
    <row r="26" spans="2:7" ht="30" customHeight="1" x14ac:dyDescent="0.3">
      <c r="B26" s="21" t="s">
        <v>57</v>
      </c>
      <c r="C26" s="27" t="s">
        <v>58</v>
      </c>
      <c r="D26" s="28">
        <v>9.0399999999999991</v>
      </c>
      <c r="E26" s="29" t="s">
        <v>15</v>
      </c>
      <c r="F26" s="30">
        <f>ROUND(D26/$I$2,$F$2)</f>
        <v>2.476712E-2</v>
      </c>
      <c r="G26" s="31" t="s">
        <v>16</v>
      </c>
    </row>
    <row r="27" spans="2:7" ht="30" customHeight="1" x14ac:dyDescent="0.3">
      <c r="B27" s="21" t="s">
        <v>59</v>
      </c>
      <c r="C27" s="27" t="s">
        <v>60</v>
      </c>
      <c r="D27" s="28">
        <v>5.2</v>
      </c>
      <c r="E27" s="29" t="s">
        <v>19</v>
      </c>
      <c r="F27" s="30">
        <f>ROUND(D27/100,$F$2)</f>
        <v>5.1999999999999998E-2</v>
      </c>
      <c r="G27" s="31" t="s">
        <v>20</v>
      </c>
    </row>
    <row r="28" spans="2:7" ht="30" customHeight="1" x14ac:dyDescent="0.3">
      <c r="B28" s="21" t="s">
        <v>61</v>
      </c>
      <c r="C28" s="27" t="s">
        <v>62</v>
      </c>
      <c r="D28" s="28">
        <v>134.25</v>
      </c>
      <c r="E28" s="29" t="s">
        <v>15</v>
      </c>
      <c r="F28" s="30">
        <f>ROUND(D28/$I$2,$F$2)</f>
        <v>0.36780822000000002</v>
      </c>
      <c r="G28" s="31" t="s">
        <v>16</v>
      </c>
    </row>
    <row r="29" spans="2:7" ht="30" customHeight="1" x14ac:dyDescent="0.3">
      <c r="B29" s="21" t="s">
        <v>63</v>
      </c>
      <c r="C29" s="27" t="s">
        <v>64</v>
      </c>
      <c r="D29" s="28">
        <v>0.19</v>
      </c>
      <c r="E29" s="29" t="s">
        <v>19</v>
      </c>
      <c r="F29" s="30">
        <f>ROUND(D29/100,$F$2)</f>
        <v>1.9E-3</v>
      </c>
      <c r="G29" s="31" t="s">
        <v>20</v>
      </c>
    </row>
    <row r="30" spans="2:7" ht="30" customHeight="1" x14ac:dyDescent="0.3">
      <c r="B30" s="15" t="s">
        <v>65</v>
      </c>
      <c r="C30" s="16" t="s">
        <v>66</v>
      </c>
      <c r="D30" s="17"/>
      <c r="E30" s="18"/>
      <c r="F30" s="19"/>
      <c r="G30" s="20"/>
    </row>
    <row r="31" spans="2:7" ht="30" customHeight="1" x14ac:dyDescent="0.3">
      <c r="B31" s="21" t="s">
        <v>67</v>
      </c>
      <c r="C31" s="27" t="s">
        <v>68</v>
      </c>
      <c r="D31" s="28">
        <v>9.18</v>
      </c>
      <c r="E31" s="29" t="s">
        <v>15</v>
      </c>
      <c r="F31" s="30">
        <f>ROUND(D31/$I$2,$F$2)</f>
        <v>2.5150680000000002E-2</v>
      </c>
      <c r="G31" s="31" t="s">
        <v>16</v>
      </c>
    </row>
    <row r="32" spans="2:7" ht="30" customHeight="1" x14ac:dyDescent="0.3">
      <c r="B32" s="21" t="s">
        <v>69</v>
      </c>
      <c r="C32" s="27" t="s">
        <v>70</v>
      </c>
      <c r="D32" s="28">
        <v>5.57</v>
      </c>
      <c r="E32" s="29" t="s">
        <v>19</v>
      </c>
      <c r="F32" s="30">
        <f>ROUND(D32/100,$F$2)</f>
        <v>5.57E-2</v>
      </c>
      <c r="G32" s="31" t="s">
        <v>20</v>
      </c>
    </row>
    <row r="33" spans="2:7" ht="30" customHeight="1" x14ac:dyDescent="0.3">
      <c r="B33" s="21" t="s">
        <v>71</v>
      </c>
      <c r="C33" s="27" t="s">
        <v>72</v>
      </c>
      <c r="D33" s="28">
        <v>146.59</v>
      </c>
      <c r="E33" s="29" t="s">
        <v>15</v>
      </c>
      <c r="F33" s="30">
        <f>ROUND(D33/$I$2,$F$2)</f>
        <v>0.40161644000000002</v>
      </c>
      <c r="G33" s="31" t="s">
        <v>16</v>
      </c>
    </row>
    <row r="34" spans="2:7" ht="30" customHeight="1" x14ac:dyDescent="0.3">
      <c r="B34" s="21" t="s">
        <v>73</v>
      </c>
      <c r="C34" s="27" t="s">
        <v>74</v>
      </c>
      <c r="D34" s="28">
        <v>7.0000000000000007E-2</v>
      </c>
      <c r="E34" s="29" t="s">
        <v>19</v>
      </c>
      <c r="F34" s="30">
        <f>ROUND(D34/100,$F$2)</f>
        <v>6.9999999999999999E-4</v>
      </c>
      <c r="G34" s="31" t="s">
        <v>20</v>
      </c>
    </row>
    <row r="35" spans="2:7" ht="30" customHeight="1" x14ac:dyDescent="0.3">
      <c r="B35" s="15" t="s">
        <v>75</v>
      </c>
      <c r="C35" s="16" t="s">
        <v>76</v>
      </c>
      <c r="D35" s="17"/>
      <c r="E35" s="18"/>
      <c r="F35" s="19"/>
      <c r="G35" s="20"/>
    </row>
    <row r="36" spans="2:7" ht="30" customHeight="1" x14ac:dyDescent="0.3">
      <c r="B36" s="21" t="s">
        <v>77</v>
      </c>
      <c r="C36" s="27" t="s">
        <v>78</v>
      </c>
      <c r="D36" s="28">
        <v>7.82</v>
      </c>
      <c r="E36" s="29" t="s">
        <v>15</v>
      </c>
      <c r="F36" s="30">
        <f>ROUND(D36/$I$2,$F$2)</f>
        <v>2.1424660000000002E-2</v>
      </c>
      <c r="G36" s="31" t="s">
        <v>16</v>
      </c>
    </row>
    <row r="37" spans="2:7" ht="30" customHeight="1" x14ac:dyDescent="0.3">
      <c r="B37" s="21" t="s">
        <v>79</v>
      </c>
      <c r="C37" s="27" t="s">
        <v>80</v>
      </c>
      <c r="D37" s="28">
        <v>6.05</v>
      </c>
      <c r="E37" s="29" t="s">
        <v>19</v>
      </c>
      <c r="F37" s="30">
        <f>ROUND(D37/100,$F$2)</f>
        <v>6.0499999999999998E-2</v>
      </c>
      <c r="G37" s="31" t="s">
        <v>20</v>
      </c>
    </row>
    <row r="38" spans="2:7" ht="30" customHeight="1" x14ac:dyDescent="0.3">
      <c r="B38" s="21" t="s">
        <v>81</v>
      </c>
      <c r="C38" s="27" t="s">
        <v>82</v>
      </c>
      <c r="D38" s="28">
        <v>118.38</v>
      </c>
      <c r="E38" s="29" t="s">
        <v>15</v>
      </c>
      <c r="F38" s="30">
        <f>ROUND(D38/$I$2,$F$2)</f>
        <v>0.32432876999999999</v>
      </c>
      <c r="G38" s="31" t="s">
        <v>16</v>
      </c>
    </row>
    <row r="39" spans="2:7" ht="30" customHeight="1" x14ac:dyDescent="0.3">
      <c r="B39" s="21" t="s">
        <v>83</v>
      </c>
      <c r="C39" s="27" t="s">
        <v>84</v>
      </c>
      <c r="D39" s="28">
        <v>1.62</v>
      </c>
      <c r="E39" s="29" t="s">
        <v>19</v>
      </c>
      <c r="F39" s="30">
        <f>ROUND(D39/100,$F$2)</f>
        <v>1.6199999999999999E-2</v>
      </c>
      <c r="G39" s="31" t="s">
        <v>20</v>
      </c>
    </row>
    <row r="40" spans="2:7" ht="30" customHeight="1" x14ac:dyDescent="0.3">
      <c r="B40" s="15" t="s">
        <v>85</v>
      </c>
      <c r="C40" s="16" t="s">
        <v>86</v>
      </c>
      <c r="D40" s="17"/>
      <c r="E40" s="18"/>
      <c r="F40" s="19"/>
      <c r="G40" s="20"/>
    </row>
    <row r="41" spans="2:7" ht="39.6" x14ac:dyDescent="0.3">
      <c r="B41" s="21" t="s">
        <v>87</v>
      </c>
      <c r="C41" s="27" t="s">
        <v>88</v>
      </c>
      <c r="D41" s="28">
        <v>7.82</v>
      </c>
      <c r="E41" s="29" t="s">
        <v>15</v>
      </c>
      <c r="F41" s="30">
        <f>ROUND(D41/$I$2,$F$2)</f>
        <v>2.1424660000000002E-2</v>
      </c>
      <c r="G41" s="31" t="s">
        <v>16</v>
      </c>
    </row>
    <row r="42" spans="2:7" ht="39.6" x14ac:dyDescent="0.3">
      <c r="B42" s="21" t="s">
        <v>89</v>
      </c>
      <c r="C42" s="27" t="s">
        <v>90</v>
      </c>
      <c r="D42" s="28">
        <v>6.05</v>
      </c>
      <c r="E42" s="29" t="s">
        <v>19</v>
      </c>
      <c r="F42" s="30">
        <f>ROUND(D42/100,$F$2)</f>
        <v>6.0499999999999998E-2</v>
      </c>
      <c r="G42" s="31" t="s">
        <v>20</v>
      </c>
    </row>
    <row r="43" spans="2:7" ht="39.6" x14ac:dyDescent="0.3">
      <c r="B43" s="21" t="s">
        <v>91</v>
      </c>
      <c r="C43" s="27" t="s">
        <v>92</v>
      </c>
      <c r="D43" s="28">
        <v>118.38</v>
      </c>
      <c r="E43" s="29" t="s">
        <v>15</v>
      </c>
      <c r="F43" s="30">
        <f>ROUND(D43/$I$2,$F$2)</f>
        <v>0.32432876999999999</v>
      </c>
      <c r="G43" s="31" t="s">
        <v>16</v>
      </c>
    </row>
    <row r="44" spans="2:7" ht="39.6" x14ac:dyDescent="0.3">
      <c r="B44" s="21" t="s">
        <v>93</v>
      </c>
      <c r="C44" s="27" t="s">
        <v>94</v>
      </c>
      <c r="D44" s="28">
        <v>1.62</v>
      </c>
      <c r="E44" s="29" t="s">
        <v>19</v>
      </c>
      <c r="F44" s="30">
        <f>ROUND(D44/100,$F$2)</f>
        <v>1.6199999999999999E-2</v>
      </c>
      <c r="G44" s="31" t="s">
        <v>20</v>
      </c>
    </row>
    <row r="45" spans="2:7" ht="30" customHeight="1" x14ac:dyDescent="0.3">
      <c r="B45" s="11" t="s">
        <v>95</v>
      </c>
      <c r="C45" s="12" t="s">
        <v>96</v>
      </c>
      <c r="D45" s="32"/>
      <c r="E45" s="13"/>
      <c r="F45" s="13"/>
      <c r="G45" s="14"/>
    </row>
    <row r="46" spans="2:7" ht="30" customHeight="1" x14ac:dyDescent="0.3">
      <c r="B46" s="21" t="s">
        <v>97</v>
      </c>
      <c r="C46" s="33" t="s">
        <v>98</v>
      </c>
      <c r="D46" s="28">
        <v>60</v>
      </c>
      <c r="E46" s="29" t="s">
        <v>99</v>
      </c>
      <c r="F46" s="30">
        <f>ROUND(D46/$I$2,$F$2)</f>
        <v>0.16438356000000001</v>
      </c>
      <c r="G46" s="31" t="s">
        <v>100</v>
      </c>
    </row>
    <row r="47" spans="2:7" ht="30" customHeight="1" x14ac:dyDescent="0.3">
      <c r="B47" s="21" t="s">
        <v>101</v>
      </c>
      <c r="C47" s="33" t="s">
        <v>102</v>
      </c>
      <c r="D47" s="28">
        <v>7.09</v>
      </c>
      <c r="E47" s="29" t="s">
        <v>19</v>
      </c>
      <c r="F47" s="30">
        <f t="shared" ref="F47:F52" si="0">ROUND(D47/100,$F$2)</f>
        <v>7.0900000000000005E-2</v>
      </c>
      <c r="G47" s="31" t="s">
        <v>20</v>
      </c>
    </row>
    <row r="48" spans="2:7" ht="30" customHeight="1" x14ac:dyDescent="0.3">
      <c r="B48" s="21" t="s">
        <v>103</v>
      </c>
      <c r="C48" s="34" t="s">
        <v>104</v>
      </c>
      <c r="D48" s="28">
        <v>2.3199999999999998</v>
      </c>
      <c r="E48" s="29" t="s">
        <v>19</v>
      </c>
      <c r="F48" s="30">
        <f t="shared" si="0"/>
        <v>2.3199999999999998E-2</v>
      </c>
      <c r="G48" s="31" t="s">
        <v>20</v>
      </c>
    </row>
    <row r="49" spans="2:7" ht="30" customHeight="1" x14ac:dyDescent="0.3">
      <c r="B49" s="21" t="s">
        <v>105</v>
      </c>
      <c r="C49" s="34" t="s">
        <v>106</v>
      </c>
      <c r="D49" s="28">
        <v>2.3199999999999998</v>
      </c>
      <c r="E49" s="29" t="s">
        <v>19</v>
      </c>
      <c r="F49" s="30">
        <f t="shared" si="0"/>
        <v>2.3199999999999998E-2</v>
      </c>
      <c r="G49" s="31" t="s">
        <v>20</v>
      </c>
    </row>
    <row r="50" spans="2:7" ht="30" customHeight="1" x14ac:dyDescent="0.3">
      <c r="B50" s="21" t="s">
        <v>107</v>
      </c>
      <c r="C50" s="27" t="s">
        <v>108</v>
      </c>
      <c r="D50" s="28"/>
      <c r="E50" s="29" t="s">
        <v>19</v>
      </c>
      <c r="F50" s="30">
        <f t="shared" si="0"/>
        <v>0</v>
      </c>
      <c r="G50" s="31" t="s">
        <v>20</v>
      </c>
    </row>
    <row r="51" spans="2:7" ht="30" customHeight="1" x14ac:dyDescent="0.3">
      <c r="B51" s="21" t="s">
        <v>109</v>
      </c>
      <c r="C51" s="34" t="s">
        <v>110</v>
      </c>
      <c r="D51" s="28">
        <v>2.3199999999999998</v>
      </c>
      <c r="E51" s="29" t="s">
        <v>19</v>
      </c>
      <c r="F51" s="30">
        <f t="shared" si="0"/>
        <v>2.3199999999999998E-2</v>
      </c>
      <c r="G51" s="31" t="s">
        <v>20</v>
      </c>
    </row>
    <row r="52" spans="2:7" ht="39.6" x14ac:dyDescent="0.3">
      <c r="B52" s="21" t="s">
        <v>111</v>
      </c>
      <c r="C52" s="34" t="s">
        <v>112</v>
      </c>
      <c r="D52" s="28">
        <v>2.3199999999999998</v>
      </c>
      <c r="E52" s="29" t="s">
        <v>19</v>
      </c>
      <c r="F52" s="30">
        <f t="shared" si="0"/>
        <v>2.3199999999999998E-2</v>
      </c>
      <c r="G52" s="31" t="s">
        <v>20</v>
      </c>
    </row>
    <row r="53" spans="2:7" ht="30" customHeight="1" x14ac:dyDescent="0.3">
      <c r="B53" s="21" t="s">
        <v>113</v>
      </c>
      <c r="C53" s="27" t="s">
        <v>114</v>
      </c>
      <c r="D53" s="28">
        <v>25</v>
      </c>
      <c r="E53" s="29" t="s">
        <v>99</v>
      </c>
      <c r="F53" s="30">
        <f>ROUND(D53/$I$2,$F$2)</f>
        <v>6.8493150000000003E-2</v>
      </c>
      <c r="G53" s="31" t="s">
        <v>100</v>
      </c>
    </row>
    <row r="54" spans="2:7" ht="30" customHeight="1" x14ac:dyDescent="0.3">
      <c r="B54" s="21" t="s">
        <v>115</v>
      </c>
      <c r="C54" s="27" t="s">
        <v>116</v>
      </c>
      <c r="D54" s="28">
        <v>25</v>
      </c>
      <c r="E54" s="29" t="s">
        <v>99</v>
      </c>
      <c r="F54" s="30">
        <f>ROUND(D54/$I$2,$F$2)</f>
        <v>6.8493150000000003E-2</v>
      </c>
      <c r="G54" s="31" t="s">
        <v>100</v>
      </c>
    </row>
    <row r="55" spans="2:7" ht="30" customHeight="1" x14ac:dyDescent="0.3">
      <c r="B55" s="21" t="s">
        <v>117</v>
      </c>
      <c r="C55" s="27" t="s">
        <v>118</v>
      </c>
      <c r="D55" s="28">
        <v>25</v>
      </c>
      <c r="E55" s="29" t="s">
        <v>99</v>
      </c>
      <c r="F55" s="30">
        <f>ROUND(D55/$I$2,$F$2)</f>
        <v>6.8493150000000003E-2</v>
      </c>
      <c r="G55" s="31" t="s">
        <v>100</v>
      </c>
    </row>
    <row r="56" spans="2:7" ht="39.6" x14ac:dyDescent="0.3">
      <c r="B56" s="21" t="s">
        <v>119</v>
      </c>
      <c r="C56" s="27" t="s">
        <v>120</v>
      </c>
      <c r="D56" s="35"/>
      <c r="E56" s="29" t="s">
        <v>19</v>
      </c>
      <c r="F56" s="30">
        <f>ROUND(D56/100,$F$2)</f>
        <v>0</v>
      </c>
      <c r="G56" s="31" t="s">
        <v>20</v>
      </c>
    </row>
    <row r="57" spans="2:7" ht="39.6" x14ac:dyDescent="0.3">
      <c r="B57" s="36" t="s">
        <v>121</v>
      </c>
      <c r="C57" s="37" t="s">
        <v>122</v>
      </c>
      <c r="D57" s="35"/>
      <c r="E57" s="29" t="s">
        <v>19</v>
      </c>
      <c r="F57" s="30">
        <f>ROUND(D57/100,$F$2)</f>
        <v>0</v>
      </c>
      <c r="G57" s="31" t="s">
        <v>20</v>
      </c>
    </row>
    <row r="58" spans="2:7" ht="39.6" x14ac:dyDescent="0.3">
      <c r="B58" s="36" t="s">
        <v>123</v>
      </c>
      <c r="C58" s="37" t="s">
        <v>124</v>
      </c>
      <c r="D58" s="35"/>
      <c r="E58" s="29" t="s">
        <v>19</v>
      </c>
      <c r="F58" s="30">
        <f>ROUND(D58/100,$F$2)</f>
        <v>0</v>
      </c>
      <c r="G58" s="31" t="s">
        <v>20</v>
      </c>
    </row>
    <row r="59" spans="2:7" ht="39.6" x14ac:dyDescent="0.3">
      <c r="B59" s="21" t="s">
        <v>125</v>
      </c>
      <c r="C59" s="37" t="s">
        <v>126</v>
      </c>
      <c r="D59" s="35"/>
      <c r="E59" s="29" t="s">
        <v>99</v>
      </c>
      <c r="F59" s="30">
        <f>ROUND(D59/$I$2,$F$2)</f>
        <v>0</v>
      </c>
      <c r="G59" s="31" t="s">
        <v>100</v>
      </c>
    </row>
    <row r="60" spans="2:7" ht="52.8" x14ac:dyDescent="0.3">
      <c r="B60" s="21" t="s">
        <v>127</v>
      </c>
      <c r="C60" s="38" t="s">
        <v>128</v>
      </c>
      <c r="D60" s="39">
        <v>120.41</v>
      </c>
      <c r="E60" s="29" t="s">
        <v>99</v>
      </c>
      <c r="F60" s="30">
        <f>-ROUND(D60/$I$2,$F$2)</f>
        <v>-0.32989041000000002</v>
      </c>
      <c r="G60" s="31" t="s">
        <v>100</v>
      </c>
    </row>
    <row r="61" spans="2:7" ht="52.8" x14ac:dyDescent="0.3">
      <c r="B61" s="21" t="s">
        <v>129</v>
      </c>
      <c r="C61" s="38" t="s">
        <v>130</v>
      </c>
      <c r="D61" s="39">
        <v>2.83</v>
      </c>
      <c r="E61" s="29" t="s">
        <v>19</v>
      </c>
      <c r="F61" s="30">
        <f t="shared" ref="F61:F63" si="1">ROUND(D61/100,$F$2)</f>
        <v>2.8299999999999999E-2</v>
      </c>
      <c r="G61" s="40" t="s">
        <v>19</v>
      </c>
    </row>
    <row r="62" spans="2:7" ht="52.8" x14ac:dyDescent="0.3">
      <c r="B62" s="21" t="s">
        <v>131</v>
      </c>
      <c r="C62" s="38" t="s">
        <v>132</v>
      </c>
      <c r="D62" s="39">
        <v>9.64</v>
      </c>
      <c r="E62" s="29" t="s">
        <v>19</v>
      </c>
      <c r="F62" s="30">
        <f t="shared" si="1"/>
        <v>9.64E-2</v>
      </c>
      <c r="G62" s="40" t="s">
        <v>19</v>
      </c>
    </row>
    <row r="63" spans="2:7" ht="52.8" x14ac:dyDescent="0.3">
      <c r="B63" s="21" t="s">
        <v>133</v>
      </c>
      <c r="C63" s="38" t="s">
        <v>134</v>
      </c>
      <c r="D63" s="39">
        <v>1.42</v>
      </c>
      <c r="E63" s="29" t="s">
        <v>19</v>
      </c>
      <c r="F63" s="30">
        <f t="shared" si="1"/>
        <v>1.4200000000000001E-2</v>
      </c>
      <c r="G63" s="40" t="s">
        <v>19</v>
      </c>
    </row>
    <row r="64" spans="2:7" ht="30" customHeight="1" x14ac:dyDescent="0.3">
      <c r="B64" s="11" t="s">
        <v>135</v>
      </c>
      <c r="C64" s="12" t="s">
        <v>136</v>
      </c>
      <c r="D64" s="32"/>
      <c r="E64" s="13"/>
      <c r="F64" s="13"/>
      <c r="G64" s="14"/>
    </row>
    <row r="65" spans="2:7" ht="30" hidden="1" customHeight="1" x14ac:dyDescent="0.3">
      <c r="B65" s="21" t="s">
        <v>137</v>
      </c>
      <c r="C65" s="33" t="s">
        <v>138</v>
      </c>
      <c r="D65" s="35"/>
      <c r="E65" s="29"/>
      <c r="F65" s="30"/>
      <c r="G65" s="31"/>
    </row>
    <row r="66" spans="2:7" ht="30" hidden="1" customHeight="1" x14ac:dyDescent="0.3">
      <c r="B66" s="21" t="s">
        <v>139</v>
      </c>
      <c r="C66" s="27" t="s">
        <v>140</v>
      </c>
      <c r="D66" s="35"/>
      <c r="E66" s="29" t="s">
        <v>141</v>
      </c>
      <c r="F66" s="30">
        <f>ROUND(D66/28,$F$2)</f>
        <v>0</v>
      </c>
      <c r="G66" s="31" t="s">
        <v>16</v>
      </c>
    </row>
    <row r="67" spans="2:7" ht="30" hidden="1" customHeight="1" x14ac:dyDescent="0.3">
      <c r="B67" s="21" t="s">
        <v>142</v>
      </c>
      <c r="C67" s="27" t="s">
        <v>143</v>
      </c>
      <c r="D67" s="35"/>
      <c r="E67" s="29" t="s">
        <v>141</v>
      </c>
      <c r="F67" s="30">
        <f>ROUND(D67/29,$F$2)</f>
        <v>0</v>
      </c>
      <c r="G67" s="31" t="s">
        <v>16</v>
      </c>
    </row>
    <row r="68" spans="2:7" ht="30" hidden="1" customHeight="1" x14ac:dyDescent="0.3">
      <c r="B68" s="21" t="s">
        <v>144</v>
      </c>
      <c r="C68" s="27" t="s">
        <v>145</v>
      </c>
      <c r="D68" s="35"/>
      <c r="E68" s="29" t="s">
        <v>141</v>
      </c>
      <c r="F68" s="30">
        <f>ROUND(D68/30,$F$2)</f>
        <v>0</v>
      </c>
      <c r="G68" s="31" t="s">
        <v>16</v>
      </c>
    </row>
    <row r="69" spans="2:7" ht="30" hidden="1" customHeight="1" x14ac:dyDescent="0.3">
      <c r="B69" s="21" t="s">
        <v>146</v>
      </c>
      <c r="C69" s="27" t="s">
        <v>147</v>
      </c>
      <c r="D69" s="35"/>
      <c r="E69" s="29" t="s">
        <v>141</v>
      </c>
      <c r="F69" s="30">
        <f>ROUND(D69/31,$F$2)</f>
        <v>0</v>
      </c>
      <c r="G69" s="31" t="s">
        <v>16</v>
      </c>
    </row>
    <row r="70" spans="2:7" ht="30" hidden="1" customHeight="1" x14ac:dyDescent="0.3">
      <c r="B70" s="21" t="s">
        <v>148</v>
      </c>
      <c r="C70" s="27" t="s">
        <v>149</v>
      </c>
      <c r="D70" s="35"/>
      <c r="E70" s="29" t="s">
        <v>19</v>
      </c>
      <c r="F70" s="30">
        <f>ROUND(D70/100,$F$2)</f>
        <v>0</v>
      </c>
      <c r="G70" s="31" t="s">
        <v>20</v>
      </c>
    </row>
    <row r="71" spans="2:7" ht="30" hidden="1" customHeight="1" x14ac:dyDescent="0.3">
      <c r="B71" s="21" t="s">
        <v>150</v>
      </c>
      <c r="C71" s="33" t="s">
        <v>151</v>
      </c>
      <c r="D71" s="35"/>
      <c r="E71" s="29"/>
      <c r="F71" s="30"/>
      <c r="G71" s="31"/>
    </row>
    <row r="72" spans="2:7" ht="30" hidden="1" customHeight="1" x14ac:dyDescent="0.3">
      <c r="B72" s="21" t="s">
        <v>152</v>
      </c>
      <c r="C72" s="27" t="s">
        <v>153</v>
      </c>
      <c r="D72" s="35"/>
      <c r="E72" s="29" t="s">
        <v>141</v>
      </c>
      <c r="F72" s="30">
        <f>ROUND(D72/28,$F$2)</f>
        <v>0</v>
      </c>
      <c r="G72" s="31" t="s">
        <v>16</v>
      </c>
    </row>
    <row r="73" spans="2:7" ht="30" hidden="1" customHeight="1" x14ac:dyDescent="0.3">
      <c r="B73" s="21" t="s">
        <v>154</v>
      </c>
      <c r="C73" s="27" t="s">
        <v>155</v>
      </c>
      <c r="D73" s="35"/>
      <c r="E73" s="29" t="s">
        <v>141</v>
      </c>
      <c r="F73" s="30">
        <f>ROUND(D73/29,$F$2)</f>
        <v>0</v>
      </c>
      <c r="G73" s="31" t="s">
        <v>16</v>
      </c>
    </row>
    <row r="74" spans="2:7" ht="30" hidden="1" customHeight="1" x14ac:dyDescent="0.3">
      <c r="B74" s="21" t="s">
        <v>156</v>
      </c>
      <c r="C74" s="27" t="s">
        <v>157</v>
      </c>
      <c r="D74" s="35"/>
      <c r="E74" s="29" t="s">
        <v>141</v>
      </c>
      <c r="F74" s="30">
        <f>ROUND(D74/30,$F$2)</f>
        <v>0</v>
      </c>
      <c r="G74" s="31" t="s">
        <v>16</v>
      </c>
    </row>
    <row r="75" spans="2:7" ht="30" hidden="1" customHeight="1" x14ac:dyDescent="0.3">
      <c r="B75" s="21" t="s">
        <v>158</v>
      </c>
      <c r="C75" s="27" t="s">
        <v>159</v>
      </c>
      <c r="D75" s="35"/>
      <c r="E75" s="29" t="s">
        <v>141</v>
      </c>
      <c r="F75" s="30">
        <f>ROUND(D75/31,$F$2)</f>
        <v>0</v>
      </c>
      <c r="G75" s="31" t="s">
        <v>16</v>
      </c>
    </row>
    <row r="76" spans="2:7" ht="30" hidden="1" customHeight="1" x14ac:dyDescent="0.3">
      <c r="B76" s="21" t="s">
        <v>160</v>
      </c>
      <c r="C76" s="27" t="s">
        <v>161</v>
      </c>
      <c r="D76" s="35"/>
      <c r="E76" s="29" t="s">
        <v>19</v>
      </c>
      <c r="F76" s="30">
        <f>ROUND(D76/100,$F$2)</f>
        <v>0</v>
      </c>
      <c r="G76" s="31" t="s">
        <v>20</v>
      </c>
    </row>
    <row r="77" spans="2:7" ht="30" hidden="1" customHeight="1" x14ac:dyDescent="0.3">
      <c r="B77" s="21" t="s">
        <v>162</v>
      </c>
      <c r="C77" s="33" t="s">
        <v>163</v>
      </c>
      <c r="D77" s="35"/>
      <c r="E77" s="29"/>
      <c r="F77" s="30"/>
      <c r="G77" s="31"/>
    </row>
    <row r="78" spans="2:7" ht="30" hidden="1" customHeight="1" x14ac:dyDescent="0.3">
      <c r="B78" s="21" t="s">
        <v>164</v>
      </c>
      <c r="C78" s="27" t="s">
        <v>165</v>
      </c>
      <c r="D78" s="35"/>
      <c r="E78" s="29" t="s">
        <v>141</v>
      </c>
      <c r="F78" s="30">
        <f>ROUND(D78/28,$F$2)</f>
        <v>0</v>
      </c>
      <c r="G78" s="31" t="s">
        <v>16</v>
      </c>
    </row>
    <row r="79" spans="2:7" ht="30" hidden="1" customHeight="1" x14ac:dyDescent="0.3">
      <c r="B79" s="21" t="s">
        <v>166</v>
      </c>
      <c r="C79" s="27" t="s">
        <v>167</v>
      </c>
      <c r="D79" s="35"/>
      <c r="E79" s="29" t="s">
        <v>141</v>
      </c>
      <c r="F79" s="30">
        <f>ROUND(D79/29,$F$2)</f>
        <v>0</v>
      </c>
      <c r="G79" s="31" t="s">
        <v>16</v>
      </c>
    </row>
    <row r="80" spans="2:7" ht="30" hidden="1" customHeight="1" x14ac:dyDescent="0.3">
      <c r="B80" s="21" t="s">
        <v>168</v>
      </c>
      <c r="C80" s="27" t="s">
        <v>169</v>
      </c>
      <c r="D80" s="35"/>
      <c r="E80" s="29" t="s">
        <v>141</v>
      </c>
      <c r="F80" s="30">
        <f>ROUND(D80/30,$F$2)</f>
        <v>0</v>
      </c>
      <c r="G80" s="31" t="s">
        <v>16</v>
      </c>
    </row>
    <row r="81" spans="2:7" ht="30" hidden="1" customHeight="1" x14ac:dyDescent="0.3">
      <c r="B81" s="21" t="s">
        <v>170</v>
      </c>
      <c r="C81" s="27" t="s">
        <v>171</v>
      </c>
      <c r="D81" s="35"/>
      <c r="E81" s="29" t="s">
        <v>141</v>
      </c>
      <c r="F81" s="30">
        <f>ROUND(D81/31,$F$2)</f>
        <v>0</v>
      </c>
      <c r="G81" s="31" t="s">
        <v>16</v>
      </c>
    </row>
    <row r="82" spans="2:7" ht="30" hidden="1" customHeight="1" x14ac:dyDescent="0.3">
      <c r="B82" s="21" t="s">
        <v>172</v>
      </c>
      <c r="C82" s="27" t="s">
        <v>173</v>
      </c>
      <c r="D82" s="35"/>
      <c r="E82" s="29" t="s">
        <v>19</v>
      </c>
      <c r="F82" s="30">
        <f>ROUND(D82/100,$F$2)</f>
        <v>0</v>
      </c>
      <c r="G82" s="31" t="s">
        <v>20</v>
      </c>
    </row>
    <row r="83" spans="2:7" ht="30" hidden="1" customHeight="1" x14ac:dyDescent="0.3">
      <c r="B83" s="21" t="s">
        <v>174</v>
      </c>
      <c r="C83" s="33" t="s">
        <v>175</v>
      </c>
      <c r="D83" s="35"/>
      <c r="E83" s="29"/>
      <c r="F83" s="30"/>
      <c r="G83" s="31"/>
    </row>
    <row r="84" spans="2:7" ht="30" hidden="1" customHeight="1" x14ac:dyDescent="0.3">
      <c r="B84" s="21" t="s">
        <v>176</v>
      </c>
      <c r="C84" s="27" t="s">
        <v>177</v>
      </c>
      <c r="D84" s="35"/>
      <c r="E84" s="29" t="s">
        <v>141</v>
      </c>
      <c r="F84" s="30">
        <f>ROUND(D84/28,$F$2)</f>
        <v>0</v>
      </c>
      <c r="G84" s="31" t="s">
        <v>16</v>
      </c>
    </row>
    <row r="85" spans="2:7" ht="30" hidden="1" customHeight="1" x14ac:dyDescent="0.3">
      <c r="B85" s="21" t="s">
        <v>178</v>
      </c>
      <c r="C85" s="27" t="s">
        <v>179</v>
      </c>
      <c r="D85" s="35"/>
      <c r="E85" s="29" t="s">
        <v>141</v>
      </c>
      <c r="F85" s="30">
        <f>ROUND(D85/29,$F$2)</f>
        <v>0</v>
      </c>
      <c r="G85" s="31" t="s">
        <v>16</v>
      </c>
    </row>
    <row r="86" spans="2:7" ht="30" hidden="1" customHeight="1" x14ac:dyDescent="0.3">
      <c r="B86" s="21" t="s">
        <v>180</v>
      </c>
      <c r="C86" s="27" t="s">
        <v>181</v>
      </c>
      <c r="D86" s="35"/>
      <c r="E86" s="29" t="s">
        <v>141</v>
      </c>
      <c r="F86" s="30">
        <f>ROUND(D86/30,$F$2)</f>
        <v>0</v>
      </c>
      <c r="G86" s="31" t="s">
        <v>16</v>
      </c>
    </row>
    <row r="87" spans="2:7" ht="30" hidden="1" customHeight="1" x14ac:dyDescent="0.3">
      <c r="B87" s="21" t="s">
        <v>182</v>
      </c>
      <c r="C87" s="27" t="s">
        <v>183</v>
      </c>
      <c r="D87" s="35"/>
      <c r="E87" s="29" t="s">
        <v>141</v>
      </c>
      <c r="F87" s="30">
        <f>ROUND(D87/31,$F$2)</f>
        <v>0</v>
      </c>
      <c r="G87" s="31" t="s">
        <v>16</v>
      </c>
    </row>
    <row r="88" spans="2:7" ht="30" hidden="1" customHeight="1" x14ac:dyDescent="0.3">
      <c r="B88" s="21" t="s">
        <v>184</v>
      </c>
      <c r="C88" s="27" t="s">
        <v>185</v>
      </c>
      <c r="D88" s="35"/>
      <c r="E88" s="29" t="s">
        <v>19</v>
      </c>
      <c r="F88" s="30">
        <f>ROUND(D88/100,$F$2)</f>
        <v>0</v>
      </c>
      <c r="G88" s="31" t="s">
        <v>20</v>
      </c>
    </row>
    <row r="89" spans="2:7" ht="30" customHeight="1" x14ac:dyDescent="0.3">
      <c r="B89" s="21" t="s">
        <v>186</v>
      </c>
      <c r="C89" s="33" t="s">
        <v>187</v>
      </c>
      <c r="D89" s="35"/>
      <c r="E89" s="29"/>
      <c r="F89" s="30"/>
      <c r="G89" s="31"/>
    </row>
    <row r="90" spans="2:7" ht="30" customHeight="1" x14ac:dyDescent="0.3">
      <c r="B90" s="21" t="s">
        <v>188</v>
      </c>
      <c r="C90" s="27" t="s">
        <v>189</v>
      </c>
      <c r="D90" s="35"/>
      <c r="E90" s="29" t="s">
        <v>141</v>
      </c>
      <c r="F90" s="30">
        <f>ROUND(D90/28,$F$2)</f>
        <v>0</v>
      </c>
      <c r="G90" s="31" t="s">
        <v>16</v>
      </c>
    </row>
    <row r="91" spans="2:7" ht="30" customHeight="1" x14ac:dyDescent="0.3">
      <c r="B91" s="21" t="s">
        <v>190</v>
      </c>
      <c r="C91" s="27" t="s">
        <v>191</v>
      </c>
      <c r="D91" s="35"/>
      <c r="E91" s="29" t="s">
        <v>141</v>
      </c>
      <c r="F91" s="30">
        <f>ROUND(D91/29,$F$2)</f>
        <v>0</v>
      </c>
      <c r="G91" s="31" t="s">
        <v>16</v>
      </c>
    </row>
    <row r="92" spans="2:7" ht="30" customHeight="1" x14ac:dyDescent="0.3">
      <c r="B92" s="21" t="s">
        <v>192</v>
      </c>
      <c r="C92" s="27" t="s">
        <v>193</v>
      </c>
      <c r="D92" s="35"/>
      <c r="E92" s="29" t="s">
        <v>141</v>
      </c>
      <c r="F92" s="30">
        <f>ROUND(D92/30,$F$2)</f>
        <v>0</v>
      </c>
      <c r="G92" s="31" t="s">
        <v>16</v>
      </c>
    </row>
    <row r="93" spans="2:7" ht="30" customHeight="1" x14ac:dyDescent="0.3">
      <c r="B93" s="21" t="s">
        <v>194</v>
      </c>
      <c r="C93" s="27" t="s">
        <v>195</v>
      </c>
      <c r="D93" s="35"/>
      <c r="E93" s="29" t="s">
        <v>141</v>
      </c>
      <c r="F93" s="30">
        <f>ROUND(D93/31,$F$2)</f>
        <v>0</v>
      </c>
      <c r="G93" s="31" t="s">
        <v>16</v>
      </c>
    </row>
    <row r="94" spans="2:7" ht="30" customHeight="1" x14ac:dyDescent="0.3">
      <c r="B94" s="21" t="s">
        <v>196</v>
      </c>
      <c r="C94" s="27" t="s">
        <v>197</v>
      </c>
      <c r="D94" s="35"/>
      <c r="E94" s="29" t="s">
        <v>19</v>
      </c>
      <c r="F94" s="30">
        <f>ROUND(D94/100,$F$2)</f>
        <v>0</v>
      </c>
      <c r="G94" s="31" t="s">
        <v>20</v>
      </c>
    </row>
    <row r="95" spans="2:7" ht="30" customHeight="1" x14ac:dyDescent="0.3">
      <c r="B95" s="21" t="s">
        <v>198</v>
      </c>
      <c r="C95" s="33" t="s">
        <v>199</v>
      </c>
      <c r="D95" s="35"/>
      <c r="E95" s="29"/>
      <c r="F95" s="30"/>
      <c r="G95" s="31"/>
    </row>
    <row r="96" spans="2:7" ht="30" customHeight="1" x14ac:dyDescent="0.3">
      <c r="B96" s="21" t="s">
        <v>200</v>
      </c>
      <c r="C96" s="27" t="s">
        <v>201</v>
      </c>
      <c r="D96" s="35"/>
      <c r="E96" s="29" t="s">
        <v>141</v>
      </c>
      <c r="F96" s="30">
        <f>ROUND(D96/28,$F$2)</f>
        <v>0</v>
      </c>
      <c r="G96" s="31" t="s">
        <v>16</v>
      </c>
    </row>
    <row r="97" spans="2:7" ht="30" customHeight="1" x14ac:dyDescent="0.3">
      <c r="B97" s="21" t="s">
        <v>202</v>
      </c>
      <c r="C97" s="27" t="s">
        <v>203</v>
      </c>
      <c r="D97" s="35"/>
      <c r="E97" s="29" t="s">
        <v>141</v>
      </c>
      <c r="F97" s="30">
        <f>ROUND(D97/29,$F$2)</f>
        <v>0</v>
      </c>
      <c r="G97" s="31" t="s">
        <v>16</v>
      </c>
    </row>
    <row r="98" spans="2:7" ht="30" customHeight="1" x14ac:dyDescent="0.3">
      <c r="B98" s="21" t="s">
        <v>204</v>
      </c>
      <c r="C98" s="27" t="s">
        <v>205</v>
      </c>
      <c r="D98" s="35"/>
      <c r="E98" s="29" t="s">
        <v>141</v>
      </c>
      <c r="F98" s="30">
        <f>ROUND(D98/30,$F$2)</f>
        <v>0</v>
      </c>
      <c r="G98" s="31" t="s">
        <v>16</v>
      </c>
    </row>
    <row r="99" spans="2:7" ht="30" customHeight="1" x14ac:dyDescent="0.3">
      <c r="B99" s="21" t="s">
        <v>206</v>
      </c>
      <c r="C99" s="27" t="s">
        <v>207</v>
      </c>
      <c r="D99" s="35"/>
      <c r="E99" s="29" t="s">
        <v>141</v>
      </c>
      <c r="F99" s="30">
        <f>ROUND(D99/31,$F$2)</f>
        <v>0</v>
      </c>
      <c r="G99" s="31" t="s">
        <v>16</v>
      </c>
    </row>
    <row r="100" spans="2:7" ht="30" customHeight="1" x14ac:dyDescent="0.3">
      <c r="B100" s="21" t="s">
        <v>208</v>
      </c>
      <c r="C100" s="27" t="s">
        <v>209</v>
      </c>
      <c r="D100" s="35"/>
      <c r="E100" s="29" t="s">
        <v>19</v>
      </c>
      <c r="F100" s="30">
        <f>ROUND(D100/100,$F$2)</f>
        <v>0</v>
      </c>
      <c r="G100" s="31" t="s">
        <v>20</v>
      </c>
    </row>
    <row r="101" spans="2:7" ht="30" customHeight="1" x14ac:dyDescent="0.3">
      <c r="B101" s="21" t="s">
        <v>210</v>
      </c>
      <c r="C101" s="33" t="s">
        <v>211</v>
      </c>
      <c r="D101" s="35"/>
      <c r="E101" s="29"/>
      <c r="F101" s="30"/>
      <c r="G101" s="31"/>
    </row>
    <row r="102" spans="2:7" ht="30" customHeight="1" x14ac:dyDescent="0.3">
      <c r="B102" s="21" t="s">
        <v>212</v>
      </c>
      <c r="C102" s="27" t="s">
        <v>213</v>
      </c>
      <c r="D102" s="35"/>
      <c r="E102" s="29" t="s">
        <v>141</v>
      </c>
      <c r="F102" s="30">
        <f>ROUND(D102/28,$F$2)</f>
        <v>0</v>
      </c>
      <c r="G102" s="31" t="s">
        <v>16</v>
      </c>
    </row>
    <row r="103" spans="2:7" ht="30" customHeight="1" x14ac:dyDescent="0.3">
      <c r="B103" s="21" t="s">
        <v>214</v>
      </c>
      <c r="C103" s="27" t="s">
        <v>215</v>
      </c>
      <c r="D103" s="35"/>
      <c r="E103" s="29" t="s">
        <v>141</v>
      </c>
      <c r="F103" s="30">
        <f>ROUND(D103/29,$F$2)</f>
        <v>0</v>
      </c>
      <c r="G103" s="31" t="s">
        <v>16</v>
      </c>
    </row>
    <row r="104" spans="2:7" ht="30" customHeight="1" x14ac:dyDescent="0.3">
      <c r="B104" s="21" t="s">
        <v>216</v>
      </c>
      <c r="C104" s="27" t="s">
        <v>217</v>
      </c>
      <c r="D104" s="35"/>
      <c r="E104" s="29" t="s">
        <v>141</v>
      </c>
      <c r="F104" s="30">
        <f>ROUND(D104/30,$F$2)</f>
        <v>0</v>
      </c>
      <c r="G104" s="31" t="s">
        <v>16</v>
      </c>
    </row>
    <row r="105" spans="2:7" ht="30" customHeight="1" x14ac:dyDescent="0.3">
      <c r="B105" s="21" t="s">
        <v>218</v>
      </c>
      <c r="C105" s="27" t="s">
        <v>219</v>
      </c>
      <c r="D105" s="35"/>
      <c r="E105" s="29" t="s">
        <v>141</v>
      </c>
      <c r="F105" s="30">
        <f>ROUND(D105/31,$F$2)</f>
        <v>0</v>
      </c>
      <c r="G105" s="31" t="s">
        <v>16</v>
      </c>
    </row>
    <row r="106" spans="2:7" ht="30" customHeight="1" x14ac:dyDescent="0.3">
      <c r="B106" s="21" t="s">
        <v>220</v>
      </c>
      <c r="C106" s="27" t="s">
        <v>221</v>
      </c>
      <c r="D106" s="35"/>
      <c r="E106" s="29" t="s">
        <v>19</v>
      </c>
      <c r="F106" s="30">
        <f>ROUND(D106/100,$F$2)</f>
        <v>0</v>
      </c>
      <c r="G106" s="31" t="s">
        <v>20</v>
      </c>
    </row>
    <row r="107" spans="2:7" ht="30" customHeight="1" x14ac:dyDescent="0.3">
      <c r="B107" s="11" t="s">
        <v>222</v>
      </c>
      <c r="C107" s="12" t="s">
        <v>223</v>
      </c>
      <c r="D107" s="32"/>
      <c r="E107" s="13"/>
      <c r="F107" s="13"/>
      <c r="G107" s="14"/>
    </row>
    <row r="108" spans="2:7" ht="30" hidden="1" customHeight="1" x14ac:dyDescent="0.3">
      <c r="B108" s="21" t="s">
        <v>224</v>
      </c>
      <c r="C108" s="27" t="s">
        <v>225</v>
      </c>
      <c r="D108" s="35"/>
      <c r="E108" s="29" t="s">
        <v>226</v>
      </c>
      <c r="F108" s="30">
        <f t="shared" ref="F108:F114" si="2">ROUND(D108/$I$2,$F$2)</f>
        <v>0</v>
      </c>
      <c r="G108" s="31" t="s">
        <v>16</v>
      </c>
    </row>
    <row r="109" spans="2:7" ht="30" hidden="1" customHeight="1" x14ac:dyDescent="0.3">
      <c r="B109" s="21" t="s">
        <v>227</v>
      </c>
      <c r="C109" s="27" t="s">
        <v>228</v>
      </c>
      <c r="D109" s="35"/>
      <c r="E109" s="29" t="s">
        <v>226</v>
      </c>
      <c r="F109" s="30">
        <f t="shared" si="2"/>
        <v>0</v>
      </c>
      <c r="G109" s="31" t="s">
        <v>16</v>
      </c>
    </row>
    <row r="110" spans="2:7" ht="30" hidden="1" customHeight="1" x14ac:dyDescent="0.3">
      <c r="B110" s="21" t="s">
        <v>229</v>
      </c>
      <c r="C110" s="27" t="s">
        <v>230</v>
      </c>
      <c r="D110" s="35"/>
      <c r="E110" s="29" t="s">
        <v>226</v>
      </c>
      <c r="F110" s="30">
        <f t="shared" si="2"/>
        <v>0</v>
      </c>
      <c r="G110" s="31" t="s">
        <v>16</v>
      </c>
    </row>
    <row r="111" spans="2:7" ht="30" hidden="1" customHeight="1" x14ac:dyDescent="0.3">
      <c r="B111" s="21" t="s">
        <v>231</v>
      </c>
      <c r="C111" s="27" t="s">
        <v>232</v>
      </c>
      <c r="D111" s="35"/>
      <c r="E111" s="29" t="s">
        <v>226</v>
      </c>
      <c r="F111" s="30">
        <f t="shared" si="2"/>
        <v>0</v>
      </c>
      <c r="G111" s="31" t="s">
        <v>16</v>
      </c>
    </row>
    <row r="112" spans="2:7" ht="30" hidden="1" customHeight="1" x14ac:dyDescent="0.3">
      <c r="B112" s="21" t="s">
        <v>233</v>
      </c>
      <c r="C112" s="27" t="s">
        <v>234</v>
      </c>
      <c r="D112" s="35"/>
      <c r="E112" s="29" t="s">
        <v>226</v>
      </c>
      <c r="F112" s="30">
        <f t="shared" si="2"/>
        <v>0</v>
      </c>
      <c r="G112" s="31" t="s">
        <v>16</v>
      </c>
    </row>
    <row r="113" spans="2:7" ht="30" hidden="1" customHeight="1" x14ac:dyDescent="0.3">
      <c r="B113" s="21" t="s">
        <v>235</v>
      </c>
      <c r="C113" s="27" t="s">
        <v>236</v>
      </c>
      <c r="D113" s="35"/>
      <c r="E113" s="29" t="s">
        <v>226</v>
      </c>
      <c r="F113" s="30">
        <f t="shared" si="2"/>
        <v>0</v>
      </c>
      <c r="G113" s="31" t="s">
        <v>16</v>
      </c>
    </row>
    <row r="114" spans="2:7" ht="30" hidden="1" customHeight="1" x14ac:dyDescent="0.3">
      <c r="B114" s="21" t="s">
        <v>237</v>
      </c>
      <c r="C114" s="27" t="s">
        <v>238</v>
      </c>
      <c r="D114" s="35"/>
      <c r="E114" s="29" t="s">
        <v>226</v>
      </c>
      <c r="F114" s="30">
        <f t="shared" si="2"/>
        <v>0</v>
      </c>
      <c r="G114" s="31" t="s">
        <v>16</v>
      </c>
    </row>
    <row r="115" spans="2:7" ht="30" customHeight="1" x14ac:dyDescent="0.3">
      <c r="B115" s="11" t="s">
        <v>239</v>
      </c>
      <c r="C115" s="12" t="s">
        <v>240</v>
      </c>
      <c r="D115" s="32"/>
      <c r="E115" s="13"/>
      <c r="F115" s="13"/>
      <c r="G115" s="14"/>
    </row>
    <row r="116" spans="2:7" ht="30" hidden="1" customHeight="1" x14ac:dyDescent="0.3">
      <c r="B116" s="21" t="s">
        <v>241</v>
      </c>
      <c r="C116" s="33" t="s">
        <v>242</v>
      </c>
      <c r="D116" s="35"/>
      <c r="E116" s="29"/>
      <c r="F116" s="30"/>
      <c r="G116" s="31"/>
    </row>
    <row r="117" spans="2:7" ht="30" hidden="1" customHeight="1" x14ac:dyDescent="0.3">
      <c r="B117" s="21" t="s">
        <v>243</v>
      </c>
      <c r="C117" s="27" t="s">
        <v>244</v>
      </c>
      <c r="D117" s="35"/>
      <c r="E117" s="29" t="s">
        <v>15</v>
      </c>
      <c r="F117" s="30">
        <f>ROUND(D117/$I$2,$F$2)</f>
        <v>0</v>
      </c>
      <c r="G117" s="31" t="s">
        <v>16</v>
      </c>
    </row>
    <row r="118" spans="2:7" ht="30" hidden="1" customHeight="1" x14ac:dyDescent="0.3">
      <c r="B118" s="21" t="s">
        <v>245</v>
      </c>
      <c r="C118" s="27" t="s">
        <v>246</v>
      </c>
      <c r="D118" s="35"/>
      <c r="E118" s="29" t="s">
        <v>15</v>
      </c>
      <c r="F118" s="30">
        <f>ROUND(D118/$I$2,$F$2)</f>
        <v>0</v>
      </c>
      <c r="G118" s="31" t="s">
        <v>16</v>
      </c>
    </row>
    <row r="119" spans="2:7" ht="30" hidden="1" customHeight="1" x14ac:dyDescent="0.3">
      <c r="B119" s="21" t="s">
        <v>247</v>
      </c>
      <c r="C119" s="27" t="s">
        <v>248</v>
      </c>
      <c r="D119" s="35"/>
      <c r="E119" s="29" t="s">
        <v>15</v>
      </c>
      <c r="F119" s="30">
        <f>ROUND(D119/$I$2,$F$2)</f>
        <v>0</v>
      </c>
      <c r="G119" s="31" t="s">
        <v>16</v>
      </c>
    </row>
    <row r="120" spans="2:7" ht="30" hidden="1" customHeight="1" x14ac:dyDescent="0.3">
      <c r="B120" s="21" t="s">
        <v>249</v>
      </c>
      <c r="C120" s="33" t="s">
        <v>250</v>
      </c>
      <c r="D120" s="35"/>
      <c r="E120" s="29"/>
      <c r="F120" s="30"/>
      <c r="G120" s="31"/>
    </row>
    <row r="121" spans="2:7" ht="30" hidden="1" customHeight="1" x14ac:dyDescent="0.3">
      <c r="B121" s="21" t="s">
        <v>251</v>
      </c>
      <c r="C121" s="27" t="s">
        <v>252</v>
      </c>
      <c r="D121" s="35"/>
      <c r="E121" s="29" t="s">
        <v>15</v>
      </c>
      <c r="F121" s="30">
        <f>ROUND(D121/$I$2,$F$2)</f>
        <v>0</v>
      </c>
      <c r="G121" s="31" t="s">
        <v>16</v>
      </c>
    </row>
    <row r="122" spans="2:7" ht="30" hidden="1" customHeight="1" x14ac:dyDescent="0.3">
      <c r="B122" s="21" t="s">
        <v>253</v>
      </c>
      <c r="C122" s="27" t="s">
        <v>254</v>
      </c>
      <c r="D122" s="35"/>
      <c r="E122" s="29" t="s">
        <v>15</v>
      </c>
      <c r="F122" s="30">
        <f>ROUND(D122/$I$2,$F$2)</f>
        <v>0</v>
      </c>
      <c r="G122" s="31" t="s">
        <v>16</v>
      </c>
    </row>
    <row r="123" spans="2:7" ht="30" hidden="1" customHeight="1" x14ac:dyDescent="0.3">
      <c r="B123" s="21" t="s">
        <v>255</v>
      </c>
      <c r="C123" s="27" t="s">
        <v>256</v>
      </c>
      <c r="D123" s="35"/>
      <c r="E123" s="29" t="s">
        <v>15</v>
      </c>
      <c r="F123" s="30">
        <f>ROUND(D123/$I$2,$F$2)</f>
        <v>0</v>
      </c>
      <c r="G123" s="31" t="s">
        <v>16</v>
      </c>
    </row>
    <row r="124" spans="2:7" ht="30" hidden="1" customHeight="1" x14ac:dyDescent="0.3">
      <c r="B124" s="21" t="s">
        <v>257</v>
      </c>
      <c r="C124" s="33" t="s">
        <v>258</v>
      </c>
      <c r="D124" s="35"/>
      <c r="E124" s="29"/>
      <c r="F124" s="30"/>
      <c r="G124" s="31"/>
    </row>
    <row r="125" spans="2:7" ht="30" hidden="1" customHeight="1" x14ac:dyDescent="0.3">
      <c r="B125" s="21" t="s">
        <v>259</v>
      </c>
      <c r="C125" s="27" t="s">
        <v>260</v>
      </c>
      <c r="D125" s="35"/>
      <c r="E125" s="29" t="s">
        <v>15</v>
      </c>
      <c r="F125" s="30">
        <f>ROUND(D125/$I$2,$F$2)</f>
        <v>0</v>
      </c>
      <c r="G125" s="31" t="s">
        <v>16</v>
      </c>
    </row>
    <row r="126" spans="2:7" ht="30" hidden="1" customHeight="1" x14ac:dyDescent="0.3">
      <c r="B126" s="21" t="s">
        <v>261</v>
      </c>
      <c r="C126" s="27" t="s">
        <v>262</v>
      </c>
      <c r="D126" s="35"/>
      <c r="E126" s="29" t="s">
        <v>15</v>
      </c>
      <c r="F126" s="30">
        <f>ROUND(D126/$I$2,$F$2)</f>
        <v>0</v>
      </c>
      <c r="G126" s="31" t="s">
        <v>16</v>
      </c>
    </row>
    <row r="127" spans="2:7" ht="30" hidden="1" customHeight="1" x14ac:dyDescent="0.3">
      <c r="B127" s="21" t="s">
        <v>263</v>
      </c>
      <c r="C127" s="27" t="s">
        <v>264</v>
      </c>
      <c r="D127" s="35"/>
      <c r="E127" s="29" t="s">
        <v>15</v>
      </c>
      <c r="F127" s="30">
        <f>ROUND(D127/$I$2,$F$2)</f>
        <v>0</v>
      </c>
      <c r="G127" s="31" t="s">
        <v>16</v>
      </c>
    </row>
    <row r="128" spans="2:7" ht="30" hidden="1" customHeight="1" x14ac:dyDescent="0.3">
      <c r="B128" s="21" t="s">
        <v>265</v>
      </c>
      <c r="C128" s="33" t="s">
        <v>266</v>
      </c>
      <c r="D128" s="35"/>
      <c r="E128" s="29"/>
      <c r="F128" s="30"/>
      <c r="G128" s="31"/>
    </row>
    <row r="129" spans="2:7" ht="30" hidden="1" customHeight="1" x14ac:dyDescent="0.3">
      <c r="B129" s="21" t="s">
        <v>267</v>
      </c>
      <c r="C129" s="27" t="s">
        <v>268</v>
      </c>
      <c r="D129" s="35"/>
      <c r="E129" s="29" t="s">
        <v>15</v>
      </c>
      <c r="F129" s="30">
        <f>ROUND(D129/$I$2,$F$2)</f>
        <v>0</v>
      </c>
      <c r="G129" s="31" t="s">
        <v>16</v>
      </c>
    </row>
    <row r="130" spans="2:7" ht="30" hidden="1" customHeight="1" x14ac:dyDescent="0.3">
      <c r="B130" s="21" t="s">
        <v>269</v>
      </c>
      <c r="C130" s="27" t="s">
        <v>270</v>
      </c>
      <c r="D130" s="35"/>
      <c r="E130" s="29" t="s">
        <v>15</v>
      </c>
      <c r="F130" s="30">
        <f>ROUND(D130/$I$2,$F$2)</f>
        <v>0</v>
      </c>
      <c r="G130" s="31" t="s">
        <v>16</v>
      </c>
    </row>
    <row r="131" spans="2:7" ht="30" hidden="1" customHeight="1" x14ac:dyDescent="0.3">
      <c r="B131" s="21" t="s">
        <v>271</v>
      </c>
      <c r="C131" s="27" t="s">
        <v>272</v>
      </c>
      <c r="D131" s="35"/>
      <c r="E131" s="29" t="s">
        <v>15</v>
      </c>
      <c r="F131" s="30">
        <f>ROUND(D131/$I$2,$F$2)</f>
        <v>0</v>
      </c>
      <c r="G131" s="31" t="s">
        <v>16</v>
      </c>
    </row>
    <row r="132" spans="2:7" ht="30" hidden="1" customHeight="1" x14ac:dyDescent="0.3">
      <c r="B132" s="21" t="s">
        <v>273</v>
      </c>
      <c r="C132" s="33" t="s">
        <v>274</v>
      </c>
      <c r="D132" s="35"/>
      <c r="E132" s="29"/>
      <c r="F132" s="30"/>
      <c r="G132" s="31"/>
    </row>
    <row r="133" spans="2:7" ht="30" hidden="1" customHeight="1" x14ac:dyDescent="0.3">
      <c r="B133" s="21" t="s">
        <v>275</v>
      </c>
      <c r="C133" s="27" t="s">
        <v>276</v>
      </c>
      <c r="D133" s="35"/>
      <c r="E133" s="29" t="s">
        <v>15</v>
      </c>
      <c r="F133" s="30">
        <f>ROUND(D133/$I$2,$F$2)</f>
        <v>0</v>
      </c>
      <c r="G133" s="31" t="s">
        <v>16</v>
      </c>
    </row>
    <row r="134" spans="2:7" ht="30" hidden="1" customHeight="1" x14ac:dyDescent="0.3">
      <c r="B134" s="21" t="s">
        <v>277</v>
      </c>
      <c r="C134" s="27" t="s">
        <v>278</v>
      </c>
      <c r="D134" s="35"/>
      <c r="E134" s="29" t="s">
        <v>15</v>
      </c>
      <c r="F134" s="30">
        <f>ROUND(D134/$I$2,$F$2)</f>
        <v>0</v>
      </c>
      <c r="G134" s="31" t="s">
        <v>16</v>
      </c>
    </row>
    <row r="135" spans="2:7" ht="30" hidden="1" customHeight="1" x14ac:dyDescent="0.3">
      <c r="B135" s="21" t="s">
        <v>279</v>
      </c>
      <c r="C135" s="27" t="s">
        <v>280</v>
      </c>
      <c r="D135" s="35"/>
      <c r="E135" s="29" t="s">
        <v>15</v>
      </c>
      <c r="F135" s="30">
        <f>ROUND(D135/$I$2,$F$2)</f>
        <v>0</v>
      </c>
      <c r="G135" s="31" t="s">
        <v>16</v>
      </c>
    </row>
    <row r="136" spans="2:7" ht="30" hidden="1" customHeight="1" x14ac:dyDescent="0.3">
      <c r="B136" s="21" t="s">
        <v>281</v>
      </c>
      <c r="C136" s="33" t="s">
        <v>282</v>
      </c>
      <c r="D136" s="35"/>
      <c r="E136" s="29"/>
      <c r="F136" s="30"/>
      <c r="G136" s="31"/>
    </row>
    <row r="137" spans="2:7" ht="30" hidden="1" customHeight="1" x14ac:dyDescent="0.3">
      <c r="B137" s="21" t="s">
        <v>283</v>
      </c>
      <c r="C137" s="27" t="s">
        <v>284</v>
      </c>
      <c r="D137" s="35"/>
      <c r="E137" s="29" t="s">
        <v>15</v>
      </c>
      <c r="F137" s="30">
        <f>ROUND(D137/$I$2,$F$2)</f>
        <v>0</v>
      </c>
      <c r="G137" s="31" t="s">
        <v>16</v>
      </c>
    </row>
    <row r="138" spans="2:7" ht="30" hidden="1" customHeight="1" x14ac:dyDescent="0.3">
      <c r="B138" s="21" t="s">
        <v>285</v>
      </c>
      <c r="C138" s="27" t="s">
        <v>286</v>
      </c>
      <c r="D138" s="35"/>
      <c r="E138" s="29" t="s">
        <v>15</v>
      </c>
      <c r="F138" s="30">
        <f>ROUND(D138/$I$2,$F$2)</f>
        <v>0</v>
      </c>
      <c r="G138" s="31" t="s">
        <v>16</v>
      </c>
    </row>
    <row r="139" spans="2:7" ht="30" hidden="1" customHeight="1" x14ac:dyDescent="0.3">
      <c r="B139" s="21" t="s">
        <v>287</v>
      </c>
      <c r="C139" s="27" t="s">
        <v>288</v>
      </c>
      <c r="D139" s="35"/>
      <c r="E139" s="29" t="s">
        <v>15</v>
      </c>
      <c r="F139" s="30">
        <f>ROUND(D139/$I$2,$F$2)</f>
        <v>0</v>
      </c>
      <c r="G139" s="31" t="s">
        <v>16</v>
      </c>
    </row>
    <row r="140" spans="2:7" ht="30" hidden="1" customHeight="1" x14ac:dyDescent="0.3">
      <c r="B140" s="21" t="s">
        <v>289</v>
      </c>
      <c r="C140" s="33" t="s">
        <v>290</v>
      </c>
      <c r="D140" s="35"/>
      <c r="E140" s="29"/>
      <c r="F140" s="30"/>
      <c r="G140" s="31"/>
    </row>
    <row r="141" spans="2:7" ht="30" hidden="1" customHeight="1" x14ac:dyDescent="0.3">
      <c r="B141" s="21" t="s">
        <v>291</v>
      </c>
      <c r="C141" s="27" t="s">
        <v>292</v>
      </c>
      <c r="D141" s="35"/>
      <c r="E141" s="29" t="s">
        <v>15</v>
      </c>
      <c r="F141" s="30">
        <f>ROUND(D141/$I$2,$F$2)</f>
        <v>0</v>
      </c>
      <c r="G141" s="31" t="s">
        <v>16</v>
      </c>
    </row>
    <row r="142" spans="2:7" ht="30" hidden="1" customHeight="1" x14ac:dyDescent="0.3">
      <c r="B142" s="21" t="s">
        <v>293</v>
      </c>
      <c r="C142" s="27" t="s">
        <v>294</v>
      </c>
      <c r="D142" s="35"/>
      <c r="E142" s="29" t="s">
        <v>15</v>
      </c>
      <c r="F142" s="30">
        <f>ROUND(D142/$I$2,$F$2)</f>
        <v>0</v>
      </c>
      <c r="G142" s="31" t="s">
        <v>16</v>
      </c>
    </row>
    <row r="143" spans="2:7" ht="30" hidden="1" customHeight="1" x14ac:dyDescent="0.3">
      <c r="B143" s="21" t="s">
        <v>295</v>
      </c>
      <c r="C143" s="27" t="s">
        <v>296</v>
      </c>
      <c r="D143" s="35"/>
      <c r="E143" s="29" t="s">
        <v>15</v>
      </c>
      <c r="F143" s="30">
        <f>ROUND(D143/$I$2,$F$2)</f>
        <v>0</v>
      </c>
      <c r="G143" s="31" t="s">
        <v>16</v>
      </c>
    </row>
    <row r="144" spans="2:7" ht="30" customHeight="1" x14ac:dyDescent="0.3">
      <c r="B144" s="11" t="s">
        <v>297</v>
      </c>
      <c r="C144" s="12" t="s">
        <v>298</v>
      </c>
      <c r="D144" s="32"/>
      <c r="E144" s="13"/>
      <c r="F144" s="13"/>
      <c r="G144" s="14"/>
    </row>
    <row r="145" spans="2:7" ht="30" hidden="1" customHeight="1" x14ac:dyDescent="0.3">
      <c r="B145" s="21" t="s">
        <v>299</v>
      </c>
      <c r="C145" s="27" t="s">
        <v>300</v>
      </c>
      <c r="D145" s="35"/>
      <c r="E145" s="29" t="s">
        <v>99</v>
      </c>
      <c r="F145" s="30">
        <f t="shared" ref="F145:F187" si="3">ROUND(D145/$I$2,$F$2)</f>
        <v>0</v>
      </c>
      <c r="G145" s="31" t="s">
        <v>100</v>
      </c>
    </row>
    <row r="146" spans="2:7" ht="30" hidden="1" customHeight="1" x14ac:dyDescent="0.3">
      <c r="B146" s="21" t="s">
        <v>301</v>
      </c>
      <c r="C146" s="27" t="s">
        <v>302</v>
      </c>
      <c r="D146" s="35"/>
      <c r="E146" s="29" t="s">
        <v>99</v>
      </c>
      <c r="F146" s="30">
        <f t="shared" si="3"/>
        <v>0</v>
      </c>
      <c r="G146" s="31" t="s">
        <v>100</v>
      </c>
    </row>
    <row r="147" spans="2:7" ht="30" hidden="1" customHeight="1" x14ac:dyDescent="0.3">
      <c r="B147" s="21" t="s">
        <v>303</v>
      </c>
      <c r="C147" s="27" t="s">
        <v>304</v>
      </c>
      <c r="D147" s="35"/>
      <c r="E147" s="29" t="s">
        <v>99</v>
      </c>
      <c r="F147" s="30">
        <f t="shared" si="3"/>
        <v>0</v>
      </c>
      <c r="G147" s="31" t="s">
        <v>100</v>
      </c>
    </row>
    <row r="148" spans="2:7" ht="30" hidden="1" customHeight="1" x14ac:dyDescent="0.3">
      <c r="B148" s="21" t="s">
        <v>305</v>
      </c>
      <c r="C148" s="27" t="s">
        <v>306</v>
      </c>
      <c r="D148" s="35"/>
      <c r="E148" s="29" t="s">
        <v>99</v>
      </c>
      <c r="F148" s="30">
        <f t="shared" si="3"/>
        <v>0</v>
      </c>
      <c r="G148" s="31" t="s">
        <v>100</v>
      </c>
    </row>
    <row r="149" spans="2:7" ht="30" customHeight="1" x14ac:dyDescent="0.3">
      <c r="B149" s="21" t="s">
        <v>307</v>
      </c>
      <c r="C149" s="33" t="s">
        <v>308</v>
      </c>
      <c r="D149" s="28">
        <v>951.32</v>
      </c>
      <c r="E149" s="29" t="s">
        <v>99</v>
      </c>
      <c r="F149" s="30">
        <f t="shared" si="3"/>
        <v>2.6063561599999998</v>
      </c>
      <c r="G149" s="31" t="s">
        <v>100</v>
      </c>
    </row>
    <row r="150" spans="2:7" ht="30" customHeight="1" x14ac:dyDescent="0.3">
      <c r="B150" s="21" t="s">
        <v>309</v>
      </c>
      <c r="C150" s="34" t="s">
        <v>310</v>
      </c>
      <c r="D150" s="28"/>
      <c r="E150" s="29" t="s">
        <v>99</v>
      </c>
      <c r="F150" s="30">
        <f t="shared" si="3"/>
        <v>0</v>
      </c>
      <c r="G150" s="31" t="s">
        <v>100</v>
      </c>
    </row>
    <row r="151" spans="2:7" ht="30" customHeight="1" x14ac:dyDescent="0.3">
      <c r="B151" s="21" t="s">
        <v>311</v>
      </c>
      <c r="C151" s="33" t="s">
        <v>312</v>
      </c>
      <c r="D151" s="28">
        <v>594.25</v>
      </c>
      <c r="E151" s="29" t="s">
        <v>99</v>
      </c>
      <c r="F151" s="30">
        <f t="shared" si="3"/>
        <v>1.62808219</v>
      </c>
      <c r="G151" s="31" t="s">
        <v>100</v>
      </c>
    </row>
    <row r="152" spans="2:7" ht="30" customHeight="1" x14ac:dyDescent="0.3">
      <c r="B152" s="21" t="s">
        <v>313</v>
      </c>
      <c r="C152" s="34" t="s">
        <v>314</v>
      </c>
      <c r="D152" s="28"/>
      <c r="E152" s="29" t="s">
        <v>99</v>
      </c>
      <c r="F152" s="30">
        <f t="shared" si="3"/>
        <v>0</v>
      </c>
      <c r="G152" s="31" t="s">
        <v>100</v>
      </c>
    </row>
    <row r="153" spans="2:7" ht="30" customHeight="1" x14ac:dyDescent="0.3">
      <c r="B153" s="21" t="s">
        <v>315</v>
      </c>
      <c r="C153" s="27" t="s">
        <v>316</v>
      </c>
      <c r="D153" s="28"/>
      <c r="E153" s="29" t="s">
        <v>99</v>
      </c>
      <c r="F153" s="30">
        <f t="shared" si="3"/>
        <v>0</v>
      </c>
      <c r="G153" s="31" t="s">
        <v>100</v>
      </c>
    </row>
    <row r="154" spans="2:7" ht="30" customHeight="1" x14ac:dyDescent="0.3">
      <c r="B154" s="21" t="s">
        <v>317</v>
      </c>
      <c r="C154" s="33" t="s">
        <v>318</v>
      </c>
      <c r="D154" s="28">
        <v>9.5</v>
      </c>
      <c r="E154" s="29" t="s">
        <v>99</v>
      </c>
      <c r="F154" s="30">
        <f t="shared" si="3"/>
        <v>2.6027399999999999E-2</v>
      </c>
      <c r="G154" s="31" t="s">
        <v>100</v>
      </c>
    </row>
    <row r="155" spans="2:7" ht="30" customHeight="1" x14ac:dyDescent="0.3">
      <c r="B155" s="21" t="s">
        <v>319</v>
      </c>
      <c r="C155" s="33" t="s">
        <v>320</v>
      </c>
      <c r="D155" s="28">
        <v>28</v>
      </c>
      <c r="E155" s="29" t="s">
        <v>99</v>
      </c>
      <c r="F155" s="30">
        <f t="shared" si="3"/>
        <v>7.6712329999999995E-2</v>
      </c>
      <c r="G155" s="31" t="s">
        <v>100</v>
      </c>
    </row>
    <row r="156" spans="2:7" ht="30" customHeight="1" x14ac:dyDescent="0.3">
      <c r="B156" s="21" t="s">
        <v>321</v>
      </c>
      <c r="C156" s="34" t="s">
        <v>322</v>
      </c>
      <c r="D156" s="28">
        <v>28</v>
      </c>
      <c r="E156" s="29" t="s">
        <v>99</v>
      </c>
      <c r="F156" s="30">
        <f t="shared" si="3"/>
        <v>7.6712329999999995E-2</v>
      </c>
      <c r="G156" s="31" t="s">
        <v>100</v>
      </c>
    </row>
    <row r="157" spans="2:7" ht="30" customHeight="1" x14ac:dyDescent="0.3">
      <c r="B157" s="21" t="s">
        <v>323</v>
      </c>
      <c r="C157" s="34" t="s">
        <v>324</v>
      </c>
      <c r="D157" s="28">
        <v>28</v>
      </c>
      <c r="E157" s="29" t="s">
        <v>99</v>
      </c>
      <c r="F157" s="30">
        <f t="shared" si="3"/>
        <v>7.6712329999999995E-2</v>
      </c>
      <c r="G157" s="31" t="s">
        <v>100</v>
      </c>
    </row>
    <row r="158" spans="2:7" ht="30" customHeight="1" x14ac:dyDescent="0.3">
      <c r="B158" s="21" t="s">
        <v>325</v>
      </c>
      <c r="C158" s="34" t="s">
        <v>326</v>
      </c>
      <c r="D158" s="28">
        <v>28</v>
      </c>
      <c r="E158" s="29" t="s">
        <v>99</v>
      </c>
      <c r="F158" s="30">
        <f t="shared" si="3"/>
        <v>7.6712329999999995E-2</v>
      </c>
      <c r="G158" s="31" t="s">
        <v>100</v>
      </c>
    </row>
    <row r="159" spans="2:7" ht="30" customHeight="1" x14ac:dyDescent="0.3">
      <c r="B159" s="21" t="s">
        <v>327</v>
      </c>
      <c r="C159" s="27" t="s">
        <v>328</v>
      </c>
      <c r="D159" s="35"/>
      <c r="E159" s="29" t="s">
        <v>99</v>
      </c>
      <c r="F159" s="30">
        <f t="shared" si="3"/>
        <v>0</v>
      </c>
      <c r="G159" s="31" t="s">
        <v>100</v>
      </c>
    </row>
    <row r="160" spans="2:7" ht="30" customHeight="1" x14ac:dyDescent="0.3">
      <c r="B160" s="21" t="s">
        <v>329</v>
      </c>
      <c r="C160" s="27" t="s">
        <v>330</v>
      </c>
      <c r="D160" s="35"/>
      <c r="E160" s="29" t="s">
        <v>99</v>
      </c>
      <c r="F160" s="30">
        <f t="shared" si="3"/>
        <v>0</v>
      </c>
      <c r="G160" s="31" t="s">
        <v>100</v>
      </c>
    </row>
    <row r="161" spans="2:7" ht="30" customHeight="1" x14ac:dyDescent="0.3">
      <c r="B161" s="21" t="s">
        <v>331</v>
      </c>
      <c r="C161" s="27" t="s">
        <v>332</v>
      </c>
      <c r="D161" s="35"/>
      <c r="E161" s="29" t="s">
        <v>99</v>
      </c>
      <c r="F161" s="30">
        <f t="shared" si="3"/>
        <v>0</v>
      </c>
      <c r="G161" s="31" t="s">
        <v>100</v>
      </c>
    </row>
    <row r="162" spans="2:7" ht="30" hidden="1" customHeight="1" x14ac:dyDescent="0.3">
      <c r="B162" s="21" t="s">
        <v>333</v>
      </c>
      <c r="C162" s="27" t="s">
        <v>334</v>
      </c>
      <c r="D162" s="35"/>
      <c r="E162" s="29" t="s">
        <v>99</v>
      </c>
      <c r="F162" s="30">
        <f t="shared" si="3"/>
        <v>0</v>
      </c>
      <c r="G162" s="31" t="s">
        <v>100</v>
      </c>
    </row>
    <row r="163" spans="2:7" ht="30" hidden="1" customHeight="1" x14ac:dyDescent="0.3">
      <c r="B163" s="21" t="s">
        <v>335</v>
      </c>
      <c r="C163" s="27" t="s">
        <v>336</v>
      </c>
      <c r="D163" s="35"/>
      <c r="E163" s="29" t="s">
        <v>99</v>
      </c>
      <c r="F163" s="30">
        <f t="shared" si="3"/>
        <v>0</v>
      </c>
      <c r="G163" s="31" t="s">
        <v>100</v>
      </c>
    </row>
    <row r="164" spans="2:7" ht="30" hidden="1" customHeight="1" x14ac:dyDescent="0.3">
      <c r="B164" s="21" t="s">
        <v>337</v>
      </c>
      <c r="C164" s="27" t="s">
        <v>338</v>
      </c>
      <c r="D164" s="35"/>
      <c r="E164" s="29" t="s">
        <v>99</v>
      </c>
      <c r="F164" s="30">
        <f t="shared" si="3"/>
        <v>0</v>
      </c>
      <c r="G164" s="31" t="s">
        <v>100</v>
      </c>
    </row>
    <row r="165" spans="2:7" ht="30" hidden="1" customHeight="1" x14ac:dyDescent="0.3">
      <c r="B165" s="21" t="s">
        <v>339</v>
      </c>
      <c r="C165" s="27" t="s">
        <v>340</v>
      </c>
      <c r="D165" s="35"/>
      <c r="E165" s="29" t="s">
        <v>99</v>
      </c>
      <c r="F165" s="30">
        <f t="shared" si="3"/>
        <v>0</v>
      </c>
      <c r="G165" s="31" t="s">
        <v>100</v>
      </c>
    </row>
    <row r="166" spans="2:7" ht="30" hidden="1" customHeight="1" x14ac:dyDescent="0.3">
      <c r="B166" s="21" t="s">
        <v>341</v>
      </c>
      <c r="C166" s="27" t="s">
        <v>342</v>
      </c>
      <c r="D166" s="35"/>
      <c r="E166" s="29" t="s">
        <v>99</v>
      </c>
      <c r="F166" s="30">
        <f t="shared" si="3"/>
        <v>0</v>
      </c>
      <c r="G166" s="31" t="s">
        <v>100</v>
      </c>
    </row>
    <row r="167" spans="2:7" ht="30" hidden="1" customHeight="1" x14ac:dyDescent="0.3">
      <c r="B167" s="21" t="s">
        <v>343</v>
      </c>
      <c r="C167" s="27" t="s">
        <v>344</v>
      </c>
      <c r="D167" s="35"/>
      <c r="E167" s="29" t="s">
        <v>99</v>
      </c>
      <c r="F167" s="30">
        <f t="shared" si="3"/>
        <v>0</v>
      </c>
      <c r="G167" s="31" t="s">
        <v>100</v>
      </c>
    </row>
    <row r="168" spans="2:7" ht="30" hidden="1" customHeight="1" x14ac:dyDescent="0.3">
      <c r="B168" s="21" t="s">
        <v>345</v>
      </c>
      <c r="C168" s="27" t="s">
        <v>346</v>
      </c>
      <c r="D168" s="35"/>
      <c r="E168" s="29" t="s">
        <v>99</v>
      </c>
      <c r="F168" s="30">
        <f t="shared" si="3"/>
        <v>0</v>
      </c>
      <c r="G168" s="31" t="s">
        <v>100</v>
      </c>
    </row>
    <row r="169" spans="2:7" ht="30" hidden="1" customHeight="1" x14ac:dyDescent="0.3">
      <c r="B169" s="21" t="s">
        <v>347</v>
      </c>
      <c r="C169" s="27" t="s">
        <v>348</v>
      </c>
      <c r="D169" s="35"/>
      <c r="E169" s="29" t="s">
        <v>99</v>
      </c>
      <c r="F169" s="30">
        <f t="shared" si="3"/>
        <v>0</v>
      </c>
      <c r="G169" s="31" t="s">
        <v>100</v>
      </c>
    </row>
    <row r="170" spans="2:7" ht="30" hidden="1" customHeight="1" x14ac:dyDescent="0.3">
      <c r="B170" s="21" t="s">
        <v>349</v>
      </c>
      <c r="C170" s="27" t="s">
        <v>350</v>
      </c>
      <c r="D170" s="35"/>
      <c r="E170" s="29" t="s">
        <v>99</v>
      </c>
      <c r="F170" s="30">
        <f t="shared" si="3"/>
        <v>0</v>
      </c>
      <c r="G170" s="31" t="s">
        <v>100</v>
      </c>
    </row>
    <row r="171" spans="2:7" ht="30" hidden="1" customHeight="1" x14ac:dyDescent="0.3">
      <c r="B171" s="21" t="s">
        <v>351</v>
      </c>
      <c r="C171" s="27" t="s">
        <v>352</v>
      </c>
      <c r="D171" s="35"/>
      <c r="E171" s="29" t="s">
        <v>99</v>
      </c>
      <c r="F171" s="30">
        <f t="shared" si="3"/>
        <v>0</v>
      </c>
      <c r="G171" s="31" t="s">
        <v>100</v>
      </c>
    </row>
    <row r="172" spans="2:7" ht="30" hidden="1" customHeight="1" x14ac:dyDescent="0.3">
      <c r="B172" s="21" t="s">
        <v>353</v>
      </c>
      <c r="C172" s="27" t="s">
        <v>354</v>
      </c>
      <c r="D172" s="35"/>
      <c r="E172" s="29" t="s">
        <v>99</v>
      </c>
      <c r="F172" s="30">
        <f t="shared" si="3"/>
        <v>0</v>
      </c>
      <c r="G172" s="31" t="s">
        <v>100</v>
      </c>
    </row>
    <row r="173" spans="2:7" ht="30" hidden="1" customHeight="1" x14ac:dyDescent="0.3">
      <c r="B173" s="21" t="s">
        <v>355</v>
      </c>
      <c r="C173" s="27" t="s">
        <v>356</v>
      </c>
      <c r="D173" s="35"/>
      <c r="E173" s="29" t="s">
        <v>99</v>
      </c>
      <c r="F173" s="30">
        <f t="shared" si="3"/>
        <v>0</v>
      </c>
      <c r="G173" s="31" t="s">
        <v>100</v>
      </c>
    </row>
    <row r="174" spans="2:7" ht="30" hidden="1" customHeight="1" x14ac:dyDescent="0.3">
      <c r="B174" s="21" t="s">
        <v>357</v>
      </c>
      <c r="C174" s="27" t="s">
        <v>358</v>
      </c>
      <c r="D174" s="35"/>
      <c r="E174" s="29" t="s">
        <v>99</v>
      </c>
      <c r="F174" s="30">
        <f t="shared" si="3"/>
        <v>0</v>
      </c>
      <c r="G174" s="31" t="s">
        <v>100</v>
      </c>
    </row>
    <row r="175" spans="2:7" ht="30" hidden="1" customHeight="1" x14ac:dyDescent="0.3">
      <c r="B175" s="21" t="s">
        <v>359</v>
      </c>
      <c r="C175" s="27" t="s">
        <v>360</v>
      </c>
      <c r="D175" s="35"/>
      <c r="E175" s="29" t="s">
        <v>99</v>
      </c>
      <c r="F175" s="30">
        <f t="shared" si="3"/>
        <v>0</v>
      </c>
      <c r="G175" s="31" t="s">
        <v>100</v>
      </c>
    </row>
    <row r="176" spans="2:7" ht="30" hidden="1" customHeight="1" x14ac:dyDescent="0.3">
      <c r="B176" s="21" t="s">
        <v>361</v>
      </c>
      <c r="C176" s="27" t="s">
        <v>362</v>
      </c>
      <c r="D176" s="35"/>
      <c r="E176" s="29" t="s">
        <v>99</v>
      </c>
      <c r="F176" s="30">
        <f t="shared" si="3"/>
        <v>0</v>
      </c>
      <c r="G176" s="31" t="s">
        <v>100</v>
      </c>
    </row>
    <row r="177" spans="2:7" ht="30" hidden="1" customHeight="1" x14ac:dyDescent="0.3">
      <c r="B177" s="21" t="s">
        <v>363</v>
      </c>
      <c r="C177" s="27" t="s">
        <v>364</v>
      </c>
      <c r="D177" s="35"/>
      <c r="E177" s="29" t="s">
        <v>99</v>
      </c>
      <c r="F177" s="30">
        <f t="shared" si="3"/>
        <v>0</v>
      </c>
      <c r="G177" s="31" t="s">
        <v>100</v>
      </c>
    </row>
    <row r="178" spans="2:7" ht="30" hidden="1" customHeight="1" x14ac:dyDescent="0.3">
      <c r="B178" s="21" t="s">
        <v>365</v>
      </c>
      <c r="C178" s="27" t="s">
        <v>366</v>
      </c>
      <c r="D178" s="35"/>
      <c r="E178" s="29" t="s">
        <v>99</v>
      </c>
      <c r="F178" s="30">
        <f t="shared" si="3"/>
        <v>0</v>
      </c>
      <c r="G178" s="31" t="s">
        <v>100</v>
      </c>
    </row>
    <row r="179" spans="2:7" ht="30" hidden="1" customHeight="1" x14ac:dyDescent="0.3">
      <c r="B179" s="21" t="s">
        <v>367</v>
      </c>
      <c r="C179" s="27" t="s">
        <v>368</v>
      </c>
      <c r="D179" s="35"/>
      <c r="E179" s="29" t="s">
        <v>99</v>
      </c>
      <c r="F179" s="30">
        <f t="shared" si="3"/>
        <v>0</v>
      </c>
      <c r="G179" s="31" t="s">
        <v>100</v>
      </c>
    </row>
    <row r="180" spans="2:7" ht="30" hidden="1" customHeight="1" x14ac:dyDescent="0.3">
      <c r="B180" s="21" t="s">
        <v>369</v>
      </c>
      <c r="C180" s="27" t="s">
        <v>370</v>
      </c>
      <c r="D180" s="35"/>
      <c r="E180" s="29" t="s">
        <v>99</v>
      </c>
      <c r="F180" s="30">
        <f t="shared" si="3"/>
        <v>0</v>
      </c>
      <c r="G180" s="31" t="s">
        <v>100</v>
      </c>
    </row>
    <row r="181" spans="2:7" ht="30" hidden="1" customHeight="1" x14ac:dyDescent="0.3">
      <c r="B181" s="21" t="s">
        <v>371</v>
      </c>
      <c r="C181" s="27" t="s">
        <v>372</v>
      </c>
      <c r="D181" s="35"/>
      <c r="E181" s="29" t="s">
        <v>99</v>
      </c>
      <c r="F181" s="30">
        <f t="shared" si="3"/>
        <v>0</v>
      </c>
      <c r="G181" s="31" t="s">
        <v>100</v>
      </c>
    </row>
    <row r="182" spans="2:7" ht="30" hidden="1" customHeight="1" x14ac:dyDescent="0.3">
      <c r="B182" s="21" t="s">
        <v>373</v>
      </c>
      <c r="C182" s="27" t="s">
        <v>374</v>
      </c>
      <c r="D182" s="35"/>
      <c r="E182" s="29" t="s">
        <v>99</v>
      </c>
      <c r="F182" s="30">
        <f t="shared" si="3"/>
        <v>0</v>
      </c>
      <c r="G182" s="31" t="s">
        <v>100</v>
      </c>
    </row>
    <row r="183" spans="2:7" ht="30" hidden="1" customHeight="1" x14ac:dyDescent="0.3">
      <c r="B183" s="21" t="s">
        <v>375</v>
      </c>
      <c r="C183" s="27" t="s">
        <v>376</v>
      </c>
      <c r="D183" s="35"/>
      <c r="E183" s="29" t="s">
        <v>99</v>
      </c>
      <c r="F183" s="30">
        <f t="shared" si="3"/>
        <v>0</v>
      </c>
      <c r="G183" s="31" t="s">
        <v>100</v>
      </c>
    </row>
    <row r="184" spans="2:7" ht="30" hidden="1" customHeight="1" x14ac:dyDescent="0.3">
      <c r="B184" s="21" t="s">
        <v>377</v>
      </c>
      <c r="C184" s="27" t="s">
        <v>378</v>
      </c>
      <c r="D184" s="35"/>
      <c r="E184" s="29" t="s">
        <v>99</v>
      </c>
      <c r="F184" s="30">
        <f t="shared" si="3"/>
        <v>0</v>
      </c>
      <c r="G184" s="31" t="s">
        <v>100</v>
      </c>
    </row>
    <row r="185" spans="2:7" ht="30" hidden="1" customHeight="1" x14ac:dyDescent="0.3">
      <c r="B185" s="21" t="s">
        <v>379</v>
      </c>
      <c r="C185" s="27" t="s">
        <v>380</v>
      </c>
      <c r="D185" s="35"/>
      <c r="E185" s="29" t="s">
        <v>99</v>
      </c>
      <c r="F185" s="30">
        <f t="shared" si="3"/>
        <v>0</v>
      </c>
      <c r="G185" s="31" t="s">
        <v>100</v>
      </c>
    </row>
    <row r="186" spans="2:7" ht="30" customHeight="1" x14ac:dyDescent="0.3">
      <c r="B186" s="21" t="s">
        <v>381</v>
      </c>
      <c r="C186" s="27" t="s">
        <v>382</v>
      </c>
      <c r="D186" s="35"/>
      <c r="E186" s="29" t="s">
        <v>99</v>
      </c>
      <c r="F186" s="30">
        <f t="shared" si="3"/>
        <v>0</v>
      </c>
      <c r="G186" s="31" t="s">
        <v>100</v>
      </c>
    </row>
    <row r="187" spans="2:7" ht="30" customHeight="1" x14ac:dyDescent="0.3">
      <c r="B187" s="21" t="s">
        <v>383</v>
      </c>
      <c r="C187" s="27" t="s">
        <v>384</v>
      </c>
      <c r="D187" s="35"/>
      <c r="E187" s="29" t="s">
        <v>99</v>
      </c>
      <c r="F187" s="30">
        <f t="shared" si="3"/>
        <v>0</v>
      </c>
      <c r="G187" s="31" t="s">
        <v>100</v>
      </c>
    </row>
    <row r="188" spans="2:7" ht="30" customHeight="1" x14ac:dyDescent="0.3">
      <c r="B188" s="21" t="s">
        <v>385</v>
      </c>
      <c r="C188" s="27" t="s">
        <v>386</v>
      </c>
      <c r="D188" s="35"/>
      <c r="E188" s="29" t="s">
        <v>387</v>
      </c>
      <c r="F188" s="30">
        <f>+D188</f>
        <v>0</v>
      </c>
      <c r="G188" s="31" t="s">
        <v>387</v>
      </c>
    </row>
    <row r="189" spans="2:7" ht="30" customHeight="1" x14ac:dyDescent="0.3">
      <c r="B189" s="21" t="s">
        <v>388</v>
      </c>
      <c r="C189" s="27" t="s">
        <v>389</v>
      </c>
      <c r="D189" s="35"/>
      <c r="E189" s="29" t="s">
        <v>99</v>
      </c>
      <c r="F189" s="30">
        <f>ROUND(D189/$I$2,$F$2)</f>
        <v>0</v>
      </c>
      <c r="G189" s="31" t="s">
        <v>100</v>
      </c>
    </row>
    <row r="190" spans="2:7" ht="30" customHeight="1" x14ac:dyDescent="0.3">
      <c r="B190" s="11" t="s">
        <v>390</v>
      </c>
      <c r="C190" s="12" t="s">
        <v>391</v>
      </c>
      <c r="D190" s="32"/>
      <c r="E190" s="13"/>
      <c r="F190" s="13"/>
      <c r="G190" s="14"/>
    </row>
    <row r="191" spans="2:7" ht="30" hidden="1" customHeight="1" x14ac:dyDescent="0.3">
      <c r="B191" s="21" t="s">
        <v>392</v>
      </c>
      <c r="C191" s="33" t="s">
        <v>393</v>
      </c>
      <c r="D191" s="35"/>
      <c r="E191" s="29"/>
      <c r="F191" s="30"/>
      <c r="G191" s="31"/>
    </row>
    <row r="192" spans="2:7" ht="30" hidden="1" customHeight="1" x14ac:dyDescent="0.3">
      <c r="B192" s="21" t="s">
        <v>394</v>
      </c>
      <c r="C192" s="27" t="s">
        <v>395</v>
      </c>
      <c r="D192" s="35"/>
      <c r="E192" s="29" t="s">
        <v>15</v>
      </c>
      <c r="F192" s="30">
        <f>ROUND(D192/$I$2,$F$2)</f>
        <v>0</v>
      </c>
      <c r="G192" s="31" t="s">
        <v>16</v>
      </c>
    </row>
    <row r="193" spans="2:7" ht="30" hidden="1" customHeight="1" x14ac:dyDescent="0.3">
      <c r="B193" s="21" t="s">
        <v>396</v>
      </c>
      <c r="C193" s="27" t="s">
        <v>397</v>
      </c>
      <c r="D193" s="35"/>
      <c r="E193" s="29" t="s">
        <v>19</v>
      </c>
      <c r="F193" s="30">
        <f>ROUND(D193/100,$F$2)</f>
        <v>0</v>
      </c>
      <c r="G193" s="31" t="s">
        <v>20</v>
      </c>
    </row>
    <row r="194" spans="2:7" ht="30" hidden="1" customHeight="1" x14ac:dyDescent="0.3">
      <c r="B194" s="21" t="s">
        <v>398</v>
      </c>
      <c r="C194" s="27" t="s">
        <v>399</v>
      </c>
      <c r="D194" s="35"/>
      <c r="E194" s="29" t="s">
        <v>15</v>
      </c>
      <c r="F194" s="30">
        <f>ROUND(D194/$I$2,$F$2)</f>
        <v>0</v>
      </c>
      <c r="G194" s="31" t="s">
        <v>16</v>
      </c>
    </row>
    <row r="195" spans="2:7" ht="30" hidden="1" customHeight="1" x14ac:dyDescent="0.3">
      <c r="B195" s="21" t="s">
        <v>400</v>
      </c>
      <c r="C195" s="27" t="s">
        <v>401</v>
      </c>
      <c r="D195" s="35"/>
      <c r="E195" s="29" t="s">
        <v>19</v>
      </c>
      <c r="F195" s="30">
        <f>ROUND(D195/100,$F$2)</f>
        <v>0</v>
      </c>
      <c r="G195" s="31" t="s">
        <v>20</v>
      </c>
    </row>
    <row r="196" spans="2:7" ht="30" hidden="1" customHeight="1" x14ac:dyDescent="0.3">
      <c r="B196" s="21" t="s">
        <v>402</v>
      </c>
      <c r="C196" s="33" t="s">
        <v>403</v>
      </c>
      <c r="D196" s="35"/>
      <c r="E196" s="29"/>
      <c r="F196" s="30"/>
      <c r="G196" s="31"/>
    </row>
    <row r="197" spans="2:7" ht="30" hidden="1" customHeight="1" x14ac:dyDescent="0.3">
      <c r="B197" s="21" t="s">
        <v>404</v>
      </c>
      <c r="C197" s="27" t="s">
        <v>405</v>
      </c>
      <c r="D197" s="35"/>
      <c r="E197" s="29" t="s">
        <v>15</v>
      </c>
      <c r="F197" s="30">
        <f>ROUND(D197/$I$2,$F$2)</f>
        <v>0</v>
      </c>
      <c r="G197" s="31" t="s">
        <v>16</v>
      </c>
    </row>
    <row r="198" spans="2:7" ht="30" hidden="1" customHeight="1" x14ac:dyDescent="0.3">
      <c r="B198" s="21" t="s">
        <v>406</v>
      </c>
      <c r="C198" s="27" t="s">
        <v>407</v>
      </c>
      <c r="D198" s="35"/>
      <c r="E198" s="29" t="s">
        <v>19</v>
      </c>
      <c r="F198" s="30">
        <f>ROUND(D198/100,$F$2)</f>
        <v>0</v>
      </c>
      <c r="G198" s="31" t="s">
        <v>20</v>
      </c>
    </row>
    <row r="199" spans="2:7" ht="30" hidden="1" customHeight="1" x14ac:dyDescent="0.3">
      <c r="B199" s="21" t="s">
        <v>408</v>
      </c>
      <c r="C199" s="27" t="s">
        <v>409</v>
      </c>
      <c r="D199" s="35"/>
      <c r="E199" s="29" t="s">
        <v>15</v>
      </c>
      <c r="F199" s="30">
        <f>ROUND(D199/$I$2,$F$2)</f>
        <v>0</v>
      </c>
      <c r="G199" s="31" t="s">
        <v>16</v>
      </c>
    </row>
    <row r="200" spans="2:7" ht="30" hidden="1" customHeight="1" x14ac:dyDescent="0.3">
      <c r="B200" s="21" t="s">
        <v>410</v>
      </c>
      <c r="C200" s="27" t="s">
        <v>411</v>
      </c>
      <c r="D200" s="35"/>
      <c r="E200" s="29" t="s">
        <v>19</v>
      </c>
      <c r="F200" s="30">
        <f>ROUND(D200/100,$F$2)</f>
        <v>0</v>
      </c>
      <c r="G200" s="31" t="s">
        <v>20</v>
      </c>
    </row>
    <row r="201" spans="2:7" ht="30" hidden="1" customHeight="1" x14ac:dyDescent="0.3">
      <c r="B201" s="21" t="s">
        <v>412</v>
      </c>
      <c r="C201" s="33" t="s">
        <v>413</v>
      </c>
      <c r="D201" s="35"/>
      <c r="E201" s="29" t="s">
        <v>99</v>
      </c>
      <c r="F201" s="30">
        <f>ROUND(D201/$I$2,$F$2)</f>
        <v>0</v>
      </c>
      <c r="G201" s="31" t="s">
        <v>100</v>
      </c>
    </row>
    <row r="202" spans="2:7" ht="30" customHeight="1" x14ac:dyDescent="0.3">
      <c r="B202" s="11" t="s">
        <v>414</v>
      </c>
      <c r="C202" s="12" t="s">
        <v>415</v>
      </c>
      <c r="D202" s="32"/>
      <c r="E202" s="13"/>
      <c r="F202" s="13"/>
      <c r="G202" s="14"/>
    </row>
    <row r="203" spans="2:7" ht="50.1" hidden="1" customHeight="1" x14ac:dyDescent="0.3">
      <c r="B203" s="21" t="s">
        <v>416</v>
      </c>
      <c r="C203" s="27" t="s">
        <v>417</v>
      </c>
      <c r="D203" s="35"/>
      <c r="E203" s="29" t="s">
        <v>19</v>
      </c>
      <c r="F203" s="30">
        <f>ROUND(D203/100,$F$2)</f>
        <v>0</v>
      </c>
      <c r="G203" s="31" t="s">
        <v>20</v>
      </c>
    </row>
    <row r="204" spans="2:7" ht="50.1" hidden="1" customHeight="1" x14ac:dyDescent="0.3">
      <c r="B204" s="21" t="s">
        <v>418</v>
      </c>
      <c r="C204" s="27" t="s">
        <v>419</v>
      </c>
      <c r="D204" s="35"/>
      <c r="E204" s="29" t="s">
        <v>19</v>
      </c>
      <c r="F204" s="30">
        <f>ROUND(D204/100,$F$2)</f>
        <v>0</v>
      </c>
      <c r="G204" s="31" t="s">
        <v>20</v>
      </c>
    </row>
    <row r="205" spans="2:7" s="44" customFormat="1" ht="50.1" hidden="1" customHeight="1" x14ac:dyDescent="0.25">
      <c r="B205" s="21" t="s">
        <v>420</v>
      </c>
      <c r="C205" s="27" t="s">
        <v>421</v>
      </c>
      <c r="D205" s="41"/>
      <c r="E205" s="42"/>
      <c r="F205" s="43"/>
      <c r="G205" s="10"/>
    </row>
    <row r="206" spans="2:7" ht="50.1" hidden="1" customHeight="1" x14ac:dyDescent="0.3">
      <c r="B206" s="21" t="s">
        <v>422</v>
      </c>
      <c r="C206" s="27" t="s">
        <v>423</v>
      </c>
      <c r="D206" s="35"/>
      <c r="E206" s="29" t="s">
        <v>19</v>
      </c>
      <c r="F206" s="30">
        <f t="shared" ref="F206:F213" si="4">ROUND(D206/100,$F$2)</f>
        <v>0</v>
      </c>
      <c r="G206" s="31" t="s">
        <v>20</v>
      </c>
    </row>
    <row r="207" spans="2:7" ht="50.1" hidden="1" customHeight="1" x14ac:dyDescent="0.3">
      <c r="B207" s="21" t="s">
        <v>424</v>
      </c>
      <c r="C207" s="27" t="s">
        <v>425</v>
      </c>
      <c r="D207" s="35"/>
      <c r="E207" s="29" t="s">
        <v>19</v>
      </c>
      <c r="F207" s="30">
        <f t="shared" si="4"/>
        <v>0</v>
      </c>
      <c r="G207" s="31" t="s">
        <v>20</v>
      </c>
    </row>
    <row r="208" spans="2:7" ht="50.1" hidden="1" customHeight="1" x14ac:dyDescent="0.3">
      <c r="B208" s="21" t="s">
        <v>426</v>
      </c>
      <c r="C208" s="27" t="s">
        <v>427</v>
      </c>
      <c r="D208" s="35"/>
      <c r="E208" s="29" t="s">
        <v>19</v>
      </c>
      <c r="F208" s="30">
        <f t="shared" si="4"/>
        <v>0</v>
      </c>
      <c r="G208" s="31" t="s">
        <v>20</v>
      </c>
    </row>
    <row r="209" spans="2:7" ht="50.1" hidden="1" customHeight="1" x14ac:dyDescent="0.3">
      <c r="B209" s="21" t="s">
        <v>428</v>
      </c>
      <c r="C209" s="27" t="s">
        <v>429</v>
      </c>
      <c r="D209" s="35"/>
      <c r="E209" s="29" t="s">
        <v>19</v>
      </c>
      <c r="F209" s="30">
        <f t="shared" si="4"/>
        <v>0</v>
      </c>
      <c r="G209" s="31" t="s">
        <v>20</v>
      </c>
    </row>
    <row r="210" spans="2:7" ht="50.1" hidden="1" customHeight="1" x14ac:dyDescent="0.3">
      <c r="B210" s="21" t="s">
        <v>430</v>
      </c>
      <c r="C210" s="27" t="s">
        <v>431</v>
      </c>
      <c r="D210" s="35"/>
      <c r="E210" s="29" t="s">
        <v>19</v>
      </c>
      <c r="F210" s="30">
        <f t="shared" si="4"/>
        <v>0</v>
      </c>
      <c r="G210" s="31" t="s">
        <v>20</v>
      </c>
    </row>
    <row r="211" spans="2:7" ht="50.1" hidden="1" customHeight="1" x14ac:dyDescent="0.3">
      <c r="B211" s="21" t="s">
        <v>432</v>
      </c>
      <c r="C211" s="27" t="s">
        <v>433</v>
      </c>
      <c r="D211" s="35"/>
      <c r="E211" s="29" t="s">
        <v>19</v>
      </c>
      <c r="F211" s="30">
        <f t="shared" si="4"/>
        <v>0</v>
      </c>
      <c r="G211" s="31" t="s">
        <v>20</v>
      </c>
    </row>
    <row r="212" spans="2:7" ht="50.1" hidden="1" customHeight="1" x14ac:dyDescent="0.3">
      <c r="B212" s="21" t="s">
        <v>434</v>
      </c>
      <c r="C212" s="27" t="s">
        <v>435</v>
      </c>
      <c r="D212" s="35"/>
      <c r="E212" s="29" t="s">
        <v>19</v>
      </c>
      <c r="F212" s="30">
        <f t="shared" si="4"/>
        <v>0</v>
      </c>
      <c r="G212" s="31" t="s">
        <v>20</v>
      </c>
    </row>
    <row r="213" spans="2:7" ht="50.1" hidden="1" customHeight="1" x14ac:dyDescent="0.3">
      <c r="B213" s="21" t="s">
        <v>436</v>
      </c>
      <c r="C213" s="27" t="s">
        <v>437</v>
      </c>
      <c r="D213" s="35"/>
      <c r="E213" s="29" t="s">
        <v>19</v>
      </c>
      <c r="F213" s="30">
        <f t="shared" si="4"/>
        <v>0</v>
      </c>
      <c r="G213" s="31" t="s">
        <v>20</v>
      </c>
    </row>
    <row r="214" spans="2:7" ht="50.1" hidden="1" customHeight="1" x14ac:dyDescent="0.3">
      <c r="B214" s="21" t="s">
        <v>438</v>
      </c>
      <c r="C214" s="27" t="s">
        <v>421</v>
      </c>
      <c r="D214" s="35"/>
      <c r="E214" s="29"/>
      <c r="F214" s="30"/>
      <c r="G214" s="31"/>
    </row>
    <row r="215" spans="2:7" ht="50.1" hidden="1" customHeight="1" x14ac:dyDescent="0.3">
      <c r="B215" s="21" t="s">
        <v>439</v>
      </c>
      <c r="C215" s="27" t="s">
        <v>440</v>
      </c>
      <c r="D215" s="35"/>
      <c r="E215" s="29" t="s">
        <v>19</v>
      </c>
      <c r="F215" s="30">
        <f>ROUND(D215/100,$F$2)</f>
        <v>0</v>
      </c>
      <c r="G215" s="31" t="s">
        <v>20</v>
      </c>
    </row>
    <row r="216" spans="2:7" ht="50.1" hidden="1" customHeight="1" x14ac:dyDescent="0.3">
      <c r="B216" s="21" t="s">
        <v>441</v>
      </c>
      <c r="C216" s="27" t="s">
        <v>442</v>
      </c>
      <c r="D216" s="35"/>
      <c r="E216" s="29" t="s">
        <v>19</v>
      </c>
      <c r="F216" s="30">
        <f>ROUND(D216/100,$F$2)</f>
        <v>0</v>
      </c>
      <c r="G216" s="31" t="s">
        <v>20</v>
      </c>
    </row>
    <row r="217" spans="2:7" ht="30" customHeight="1" x14ac:dyDescent="0.3">
      <c r="B217" s="11" t="s">
        <v>443</v>
      </c>
      <c r="C217" s="12" t="s">
        <v>444</v>
      </c>
      <c r="D217" s="32"/>
      <c r="E217" s="13"/>
      <c r="F217" s="13"/>
      <c r="G217" s="14"/>
    </row>
    <row r="218" spans="2:7" ht="30" hidden="1" customHeight="1" x14ac:dyDescent="0.3">
      <c r="B218" s="21" t="s">
        <v>445</v>
      </c>
      <c r="C218" s="27" t="s">
        <v>446</v>
      </c>
      <c r="D218" s="35"/>
      <c r="E218" s="29" t="s">
        <v>447</v>
      </c>
      <c r="F218" s="30">
        <f>+D218</f>
        <v>0</v>
      </c>
      <c r="G218" s="31" t="s">
        <v>16</v>
      </c>
    </row>
    <row r="219" spans="2:7" ht="30" hidden="1" customHeight="1" x14ac:dyDescent="0.3">
      <c r="B219" s="21" t="s">
        <v>448</v>
      </c>
      <c r="C219" s="27" t="s">
        <v>449</v>
      </c>
      <c r="D219" s="35"/>
      <c r="E219" s="29" t="s">
        <v>19</v>
      </c>
      <c r="F219" s="30">
        <f>ROUND(D219/100,$F$2)</f>
        <v>0</v>
      </c>
      <c r="G219" s="31" t="s">
        <v>20</v>
      </c>
    </row>
    <row r="220" spans="2:7" ht="30" hidden="1" customHeight="1" x14ac:dyDescent="0.3">
      <c r="B220" s="21" t="s">
        <v>450</v>
      </c>
      <c r="C220" s="27" t="s">
        <v>451</v>
      </c>
      <c r="D220" s="35"/>
      <c r="E220" s="29" t="s">
        <v>447</v>
      </c>
      <c r="F220" s="30">
        <f>+D220</f>
        <v>0</v>
      </c>
      <c r="G220" s="31" t="s">
        <v>16</v>
      </c>
    </row>
    <row r="221" spans="2:7" ht="30" hidden="1" customHeight="1" x14ac:dyDescent="0.3">
      <c r="B221" s="21" t="s">
        <v>452</v>
      </c>
      <c r="C221" s="27" t="s">
        <v>453</v>
      </c>
      <c r="D221" s="35"/>
      <c r="E221" s="29" t="s">
        <v>19</v>
      </c>
      <c r="F221" s="30">
        <f>ROUND(D221/100,$F$2)</f>
        <v>0</v>
      </c>
      <c r="G221" s="31" t="s">
        <v>20</v>
      </c>
    </row>
    <row r="222" spans="2:7" ht="30" hidden="1" customHeight="1" x14ac:dyDescent="0.3">
      <c r="B222" s="21" t="s">
        <v>454</v>
      </c>
      <c r="C222" s="27" t="s">
        <v>455</v>
      </c>
      <c r="D222" s="35"/>
      <c r="E222" s="29" t="s">
        <v>447</v>
      </c>
      <c r="F222" s="30">
        <f>+D222</f>
        <v>0</v>
      </c>
      <c r="G222" s="31" t="s">
        <v>16</v>
      </c>
    </row>
    <row r="223" spans="2:7" ht="30" hidden="1" customHeight="1" x14ac:dyDescent="0.3">
      <c r="B223" s="21" t="s">
        <v>456</v>
      </c>
      <c r="C223" s="27" t="s">
        <v>457</v>
      </c>
      <c r="D223" s="35"/>
      <c r="E223" s="29" t="s">
        <v>19</v>
      </c>
      <c r="F223" s="30">
        <f>ROUND(D223/100,$F$2)</f>
        <v>0</v>
      </c>
      <c r="G223" s="31" t="s">
        <v>20</v>
      </c>
    </row>
    <row r="224" spans="2:7" ht="30" hidden="1" customHeight="1" x14ac:dyDescent="0.3">
      <c r="B224" s="21" t="s">
        <v>458</v>
      </c>
      <c r="C224" s="27" t="s">
        <v>459</v>
      </c>
      <c r="D224" s="35"/>
      <c r="E224" s="29" t="s">
        <v>447</v>
      </c>
      <c r="F224" s="30">
        <f>+D224</f>
        <v>0</v>
      </c>
      <c r="G224" s="31" t="s">
        <v>16</v>
      </c>
    </row>
    <row r="225" spans="2:7" ht="30" hidden="1" customHeight="1" x14ac:dyDescent="0.3">
      <c r="B225" s="21" t="s">
        <v>460</v>
      </c>
      <c r="C225" s="27" t="s">
        <v>461</v>
      </c>
      <c r="D225" s="35"/>
      <c r="E225" s="29" t="s">
        <v>19</v>
      </c>
      <c r="F225" s="30">
        <f>ROUND(D225/100,$F$2)</f>
        <v>0</v>
      </c>
      <c r="G225" s="31" t="s">
        <v>20</v>
      </c>
    </row>
    <row r="226" spans="2:7" ht="30" hidden="1" customHeight="1" x14ac:dyDescent="0.3">
      <c r="B226" s="21" t="s">
        <v>462</v>
      </c>
      <c r="C226" s="27" t="s">
        <v>463</v>
      </c>
      <c r="D226" s="35"/>
      <c r="E226" s="29" t="s">
        <v>447</v>
      </c>
      <c r="F226" s="30">
        <f>+D226</f>
        <v>0</v>
      </c>
      <c r="G226" s="31" t="s">
        <v>16</v>
      </c>
    </row>
    <row r="227" spans="2:7" ht="30" hidden="1" customHeight="1" x14ac:dyDescent="0.3">
      <c r="B227" s="21" t="s">
        <v>464</v>
      </c>
      <c r="C227" s="27" t="s">
        <v>465</v>
      </c>
      <c r="D227" s="35"/>
      <c r="E227" s="29" t="s">
        <v>19</v>
      </c>
      <c r="F227" s="30">
        <f>ROUND(D227/100,$F$2)</f>
        <v>0</v>
      </c>
      <c r="G227" s="31" t="s">
        <v>20</v>
      </c>
    </row>
    <row r="228" spans="2:7" ht="30" customHeight="1" x14ac:dyDescent="0.3">
      <c r="B228" s="11" t="s">
        <v>466</v>
      </c>
      <c r="C228" s="45" t="s">
        <v>467</v>
      </c>
      <c r="D228" s="46"/>
      <c r="E228" s="47"/>
      <c r="F228" s="47"/>
      <c r="G228" s="48"/>
    </row>
    <row r="229" spans="2:7" ht="50.1" hidden="1" customHeight="1" x14ac:dyDescent="0.3">
      <c r="B229" s="21" t="s">
        <v>468</v>
      </c>
      <c r="C229" s="58" t="s">
        <v>469</v>
      </c>
      <c r="D229" s="59"/>
      <c r="E229" s="59"/>
      <c r="F229" s="59"/>
      <c r="G229" s="60"/>
    </row>
    <row r="230" spans="2:7" ht="50.1" hidden="1" customHeight="1" x14ac:dyDescent="0.3">
      <c r="B230" s="21" t="s">
        <v>470</v>
      </c>
      <c r="C230" s="27" t="s">
        <v>471</v>
      </c>
      <c r="D230" s="28"/>
      <c r="E230" s="29" t="s">
        <v>19</v>
      </c>
      <c r="F230" s="30">
        <f>ROUND(D230/100,$F$2)</f>
        <v>0</v>
      </c>
      <c r="G230" s="31" t="s">
        <v>20</v>
      </c>
    </row>
    <row r="231" spans="2:7" ht="50.1" hidden="1" customHeight="1" x14ac:dyDescent="0.3">
      <c r="B231" s="21" t="s">
        <v>472</v>
      </c>
      <c r="C231" s="27" t="s">
        <v>473</v>
      </c>
      <c r="D231" s="28"/>
      <c r="E231" s="29" t="s">
        <v>19</v>
      </c>
      <c r="F231" s="30">
        <f>ROUND(D231/100,$F$2)</f>
        <v>0</v>
      </c>
      <c r="G231" s="31" t="s">
        <v>20</v>
      </c>
    </row>
    <row r="232" spans="2:7" ht="50.1" hidden="1" customHeight="1" x14ac:dyDescent="0.3">
      <c r="B232" s="21" t="s">
        <v>474</v>
      </c>
      <c r="C232" s="58" t="s">
        <v>475</v>
      </c>
      <c r="D232" s="59"/>
      <c r="E232" s="59"/>
      <c r="F232" s="59"/>
      <c r="G232" s="60"/>
    </row>
    <row r="233" spans="2:7" ht="50.1" hidden="1" customHeight="1" x14ac:dyDescent="0.3">
      <c r="B233" s="21" t="s">
        <v>476</v>
      </c>
      <c r="C233" s="27" t="s">
        <v>477</v>
      </c>
      <c r="D233" s="28"/>
      <c r="E233" s="29" t="s">
        <v>19</v>
      </c>
      <c r="F233" s="30">
        <f>ROUND(D233/100,$F$2)</f>
        <v>0</v>
      </c>
      <c r="G233" s="31" t="s">
        <v>20</v>
      </c>
    </row>
    <row r="234" spans="2:7" ht="50.1" hidden="1" customHeight="1" x14ac:dyDescent="0.3">
      <c r="B234" s="21" t="s">
        <v>478</v>
      </c>
      <c r="C234" s="27" t="s">
        <v>479</v>
      </c>
      <c r="D234" s="28"/>
      <c r="E234" s="29" t="s">
        <v>19</v>
      </c>
      <c r="F234" s="30">
        <f>ROUND(D234/100,$F$2)</f>
        <v>0</v>
      </c>
      <c r="G234" s="31" t="s">
        <v>20</v>
      </c>
    </row>
    <row r="235" spans="2:7" ht="50.1" hidden="1" customHeight="1" x14ac:dyDescent="0.3">
      <c r="B235" s="21" t="s">
        <v>480</v>
      </c>
      <c r="C235" s="27" t="s">
        <v>481</v>
      </c>
      <c r="D235" s="28"/>
      <c r="E235" s="29" t="s">
        <v>19</v>
      </c>
      <c r="F235" s="30">
        <f>ROUND(D235/100,$F$2)</f>
        <v>0</v>
      </c>
      <c r="G235" s="31" t="s">
        <v>20</v>
      </c>
    </row>
    <row r="236" spans="2:7" ht="50.1" hidden="1" customHeight="1" x14ac:dyDescent="0.3">
      <c r="B236" s="21" t="s">
        <v>482</v>
      </c>
      <c r="C236" s="27" t="s">
        <v>483</v>
      </c>
      <c r="D236" s="28"/>
      <c r="E236" s="29" t="s">
        <v>19</v>
      </c>
      <c r="F236" s="30">
        <f>ROUND(D236/100,$F$2)</f>
        <v>0</v>
      </c>
      <c r="G236" s="31" t="s">
        <v>20</v>
      </c>
    </row>
    <row r="237" spans="2:7" ht="50.1" hidden="1" customHeight="1" x14ac:dyDescent="0.3">
      <c r="B237" s="21" t="s">
        <v>484</v>
      </c>
      <c r="C237" s="58" t="s">
        <v>485</v>
      </c>
      <c r="D237" s="59"/>
      <c r="E237" s="59"/>
      <c r="F237" s="59"/>
      <c r="G237" s="60"/>
    </row>
    <row r="238" spans="2:7" ht="50.1" hidden="1" customHeight="1" x14ac:dyDescent="0.3">
      <c r="B238" s="21" t="s">
        <v>486</v>
      </c>
      <c r="C238" s="27" t="s">
        <v>487</v>
      </c>
      <c r="D238" s="28"/>
      <c r="E238" s="29" t="s">
        <v>19</v>
      </c>
      <c r="F238" s="30">
        <f>ROUND(D238/100,$F$2)</f>
        <v>0</v>
      </c>
      <c r="G238" s="31" t="s">
        <v>20</v>
      </c>
    </row>
    <row r="239" spans="2:7" ht="50.1" hidden="1" customHeight="1" x14ac:dyDescent="0.3">
      <c r="B239" s="21" t="s">
        <v>488</v>
      </c>
      <c r="C239" s="27" t="s">
        <v>489</v>
      </c>
      <c r="D239" s="28"/>
      <c r="E239" s="29" t="s">
        <v>19</v>
      </c>
      <c r="F239" s="30">
        <f>ROUND(D239/100,$F$2)</f>
        <v>0</v>
      </c>
      <c r="G239" s="31" t="s">
        <v>20</v>
      </c>
    </row>
    <row r="240" spans="2:7" ht="50.1" hidden="1" customHeight="1" x14ac:dyDescent="0.3">
      <c r="B240" s="21" t="s">
        <v>490</v>
      </c>
      <c r="C240" s="27" t="s">
        <v>491</v>
      </c>
      <c r="D240" s="28"/>
      <c r="E240" s="29" t="s">
        <v>19</v>
      </c>
      <c r="F240" s="30">
        <f>ROUND(D240/100,$F$2)</f>
        <v>0</v>
      </c>
      <c r="G240" s="31" t="s">
        <v>20</v>
      </c>
    </row>
    <row r="241" spans="2:7" ht="50.1" hidden="1" customHeight="1" x14ac:dyDescent="0.3">
      <c r="B241" s="21" t="s">
        <v>492</v>
      </c>
      <c r="C241" s="27" t="s">
        <v>493</v>
      </c>
      <c r="D241" s="28"/>
      <c r="E241" s="29" t="s">
        <v>19</v>
      </c>
      <c r="F241" s="30">
        <f>ROUND(D241/100,$F$2)</f>
        <v>0</v>
      </c>
      <c r="G241" s="31" t="s">
        <v>20</v>
      </c>
    </row>
    <row r="242" spans="2:7" ht="50.1" hidden="1" customHeight="1" x14ac:dyDescent="0.3">
      <c r="B242" s="21" t="s">
        <v>494</v>
      </c>
      <c r="C242" s="58" t="s">
        <v>495</v>
      </c>
      <c r="D242" s="59"/>
      <c r="E242" s="59"/>
      <c r="F242" s="59"/>
      <c r="G242" s="60"/>
    </row>
    <row r="243" spans="2:7" ht="50.1" hidden="1" customHeight="1" x14ac:dyDescent="0.3">
      <c r="B243" s="21" t="s">
        <v>496</v>
      </c>
      <c r="C243" s="27" t="s">
        <v>497</v>
      </c>
      <c r="D243" s="28"/>
      <c r="E243" s="29" t="s">
        <v>19</v>
      </c>
      <c r="F243" s="30">
        <f>ROUND(D243/100,$F$2)</f>
        <v>0</v>
      </c>
      <c r="G243" s="31" t="s">
        <v>20</v>
      </c>
    </row>
    <row r="244" spans="2:7" ht="50.1" hidden="1" customHeight="1" x14ac:dyDescent="0.3">
      <c r="B244" s="21" t="s">
        <v>498</v>
      </c>
      <c r="C244" s="27" t="s">
        <v>499</v>
      </c>
      <c r="D244" s="28"/>
      <c r="E244" s="29" t="s">
        <v>19</v>
      </c>
      <c r="F244" s="30">
        <f>ROUND(D244/100,$F$2)</f>
        <v>0</v>
      </c>
      <c r="G244" s="31" t="s">
        <v>20</v>
      </c>
    </row>
    <row r="245" spans="2:7" ht="50.1" hidden="1" customHeight="1" x14ac:dyDescent="0.3">
      <c r="B245" s="21" t="s">
        <v>500</v>
      </c>
      <c r="C245" s="27" t="s">
        <v>501</v>
      </c>
      <c r="D245" s="28"/>
      <c r="E245" s="29" t="s">
        <v>19</v>
      </c>
      <c r="F245" s="30">
        <f>ROUND(D245/100,$F$2)</f>
        <v>0</v>
      </c>
      <c r="G245" s="31" t="s">
        <v>20</v>
      </c>
    </row>
    <row r="246" spans="2:7" ht="50.1" hidden="1" customHeight="1" x14ac:dyDescent="0.3">
      <c r="B246" s="21" t="s">
        <v>502</v>
      </c>
      <c r="C246" s="58" t="s">
        <v>503</v>
      </c>
      <c r="D246" s="59"/>
      <c r="E246" s="59"/>
      <c r="F246" s="59"/>
      <c r="G246" s="60"/>
    </row>
    <row r="247" spans="2:7" ht="50.1" hidden="1" customHeight="1" x14ac:dyDescent="0.3">
      <c r="B247" s="21" t="s">
        <v>504</v>
      </c>
      <c r="C247" s="27" t="s">
        <v>505</v>
      </c>
      <c r="D247" s="28"/>
      <c r="E247" s="29" t="s">
        <v>19</v>
      </c>
      <c r="F247" s="30">
        <f>ROUND(D247/100,$F$2)</f>
        <v>0</v>
      </c>
      <c r="G247" s="31" t="s">
        <v>20</v>
      </c>
    </row>
    <row r="248" spans="2:7" ht="50.1" hidden="1" customHeight="1" x14ac:dyDescent="0.3">
      <c r="B248" s="21" t="s">
        <v>506</v>
      </c>
      <c r="C248" s="27" t="s">
        <v>507</v>
      </c>
      <c r="D248" s="28"/>
      <c r="E248" s="29" t="s">
        <v>19</v>
      </c>
      <c r="F248" s="30">
        <f>ROUND(D248/100,$F$2)</f>
        <v>0</v>
      </c>
      <c r="G248" s="31" t="s">
        <v>20</v>
      </c>
    </row>
    <row r="249" spans="2:7" ht="50.1" hidden="1" customHeight="1" x14ac:dyDescent="0.3">
      <c r="B249" s="21" t="s">
        <v>508</v>
      </c>
      <c r="C249" s="27" t="s">
        <v>509</v>
      </c>
      <c r="D249" s="28"/>
      <c r="E249" s="29" t="s">
        <v>19</v>
      </c>
      <c r="F249" s="30">
        <f>ROUND(D249/100,$F$2)</f>
        <v>0</v>
      </c>
      <c r="G249" s="31" t="s">
        <v>20</v>
      </c>
    </row>
    <row r="250" spans="2:7" ht="39" hidden="1" customHeight="1" x14ac:dyDescent="0.3">
      <c r="B250" s="21" t="s">
        <v>510</v>
      </c>
      <c r="C250" s="58" t="s">
        <v>511</v>
      </c>
      <c r="D250" s="59"/>
      <c r="E250" s="59"/>
      <c r="F250" s="59"/>
      <c r="G250" s="60"/>
    </row>
    <row r="251" spans="2:7" ht="36" hidden="1" customHeight="1" x14ac:dyDescent="0.3">
      <c r="B251" s="21" t="s">
        <v>512</v>
      </c>
      <c r="C251" s="27" t="s">
        <v>513</v>
      </c>
      <c r="D251" s="28"/>
      <c r="E251" s="29" t="s">
        <v>19</v>
      </c>
      <c r="F251" s="30">
        <f>ROUND(D251/100,$F$2)</f>
        <v>0</v>
      </c>
      <c r="G251" s="31" t="s">
        <v>20</v>
      </c>
    </row>
    <row r="252" spans="2:7" ht="36" hidden="1" customHeight="1" x14ac:dyDescent="0.3">
      <c r="B252" s="21" t="s">
        <v>514</v>
      </c>
      <c r="C252" s="27" t="s">
        <v>515</v>
      </c>
      <c r="D252" s="28"/>
      <c r="E252" s="29" t="s">
        <v>19</v>
      </c>
      <c r="F252" s="30">
        <f>ROUND(D252/100,$F$2)</f>
        <v>0</v>
      </c>
      <c r="G252" s="31" t="s">
        <v>20</v>
      </c>
    </row>
    <row r="253" spans="2:7" ht="36" hidden="1" customHeight="1" x14ac:dyDescent="0.3">
      <c r="B253" s="21" t="s">
        <v>516</v>
      </c>
      <c r="C253" s="58" t="s">
        <v>517</v>
      </c>
      <c r="D253" s="59"/>
      <c r="E253" s="59"/>
      <c r="F253" s="59"/>
      <c r="G253" s="60"/>
    </row>
    <row r="254" spans="2:7" ht="36" hidden="1" customHeight="1" x14ac:dyDescent="0.3">
      <c r="B254" s="21" t="s">
        <v>518</v>
      </c>
      <c r="C254" s="27" t="s">
        <v>519</v>
      </c>
      <c r="D254" s="28"/>
      <c r="E254" s="29" t="s">
        <v>19</v>
      </c>
      <c r="F254" s="30">
        <f>ROUND(D254/100,$F$2)</f>
        <v>0</v>
      </c>
      <c r="G254" s="31" t="s">
        <v>20</v>
      </c>
    </row>
    <row r="255" spans="2:7" ht="36" hidden="1" customHeight="1" x14ac:dyDescent="0.3">
      <c r="B255" s="21" t="s">
        <v>520</v>
      </c>
      <c r="C255" s="27" t="s">
        <v>521</v>
      </c>
      <c r="D255" s="28"/>
      <c r="E255" s="29" t="s">
        <v>19</v>
      </c>
      <c r="F255" s="30">
        <f>ROUND(D255/100,$F$2)</f>
        <v>0</v>
      </c>
      <c r="G255" s="31" t="s">
        <v>20</v>
      </c>
    </row>
    <row r="256" spans="2:7" ht="36" hidden="1" customHeight="1" x14ac:dyDescent="0.3">
      <c r="B256" s="21" t="s">
        <v>522</v>
      </c>
      <c r="C256" s="58" t="s">
        <v>523</v>
      </c>
      <c r="D256" s="59"/>
      <c r="E256" s="59"/>
      <c r="F256" s="59"/>
      <c r="G256" s="60"/>
    </row>
    <row r="257" spans="2:7" ht="36" hidden="1" customHeight="1" x14ac:dyDescent="0.3">
      <c r="B257" s="21" t="s">
        <v>524</v>
      </c>
      <c r="C257" s="27" t="s">
        <v>525</v>
      </c>
      <c r="D257" s="28"/>
      <c r="E257" s="29" t="s">
        <v>19</v>
      </c>
      <c r="F257" s="30">
        <f>ROUND(D257/100,$F$2)</f>
        <v>0</v>
      </c>
      <c r="G257" s="31" t="s">
        <v>20</v>
      </c>
    </row>
    <row r="258" spans="2:7" ht="36" hidden="1" customHeight="1" x14ac:dyDescent="0.3">
      <c r="B258" s="21" t="s">
        <v>526</v>
      </c>
      <c r="C258" s="27" t="s">
        <v>527</v>
      </c>
      <c r="D258" s="28"/>
      <c r="E258" s="29" t="s">
        <v>19</v>
      </c>
      <c r="F258" s="30">
        <f>ROUND(D258/100,$F$2)</f>
        <v>0</v>
      </c>
      <c r="G258" s="31" t="s">
        <v>20</v>
      </c>
    </row>
    <row r="259" spans="2:7" ht="36" hidden="1" customHeight="1" x14ac:dyDescent="0.3">
      <c r="B259" s="21" t="s">
        <v>528</v>
      </c>
      <c r="C259" s="58" t="s">
        <v>529</v>
      </c>
      <c r="D259" s="59"/>
      <c r="E259" s="59"/>
      <c r="F259" s="59"/>
      <c r="G259" s="60"/>
    </row>
    <row r="260" spans="2:7" ht="26.4" hidden="1" x14ac:dyDescent="0.3">
      <c r="B260" s="21" t="s">
        <v>530</v>
      </c>
      <c r="C260" s="27" t="s">
        <v>531</v>
      </c>
      <c r="D260" s="28"/>
      <c r="E260" s="29" t="s">
        <v>19</v>
      </c>
      <c r="F260" s="30">
        <f>ROUND(D260/100,$F$2)</f>
        <v>0</v>
      </c>
      <c r="G260" s="31" t="s">
        <v>20</v>
      </c>
    </row>
    <row r="261" spans="2:7" ht="52.8" hidden="1" x14ac:dyDescent="0.3">
      <c r="B261" s="21" t="s">
        <v>532</v>
      </c>
      <c r="C261" s="27" t="s">
        <v>533</v>
      </c>
      <c r="D261" s="28"/>
      <c r="E261" s="29" t="s">
        <v>19</v>
      </c>
      <c r="F261" s="30">
        <f>ROUND(D261/100,$F$2)</f>
        <v>0</v>
      </c>
      <c r="G261" s="31" t="s">
        <v>20</v>
      </c>
    </row>
    <row r="263" spans="2:7" x14ac:dyDescent="0.3">
      <c r="B263" s="49"/>
      <c r="C263" s="50"/>
      <c r="D263" s="51"/>
      <c r="E263" s="49"/>
      <c r="F263" s="49"/>
      <c r="G263" s="49"/>
    </row>
    <row r="264" spans="2:7" ht="79.2" x14ac:dyDescent="0.3">
      <c r="B264" s="36" t="s">
        <v>534</v>
      </c>
      <c r="C264" s="37" t="s">
        <v>535</v>
      </c>
      <c r="D264" s="52">
        <v>120.41</v>
      </c>
      <c r="E264" s="53" t="s">
        <v>99</v>
      </c>
      <c r="F264" s="54">
        <f>-ROUND(D264/$I$2,$F$2)</f>
        <v>-0.32989041000000002</v>
      </c>
      <c r="G264" s="55" t="s">
        <v>100</v>
      </c>
    </row>
    <row r="265" spans="2:7" ht="79.2" x14ac:dyDescent="0.3">
      <c r="B265" s="36" t="s">
        <v>536</v>
      </c>
      <c r="C265" s="37" t="s">
        <v>537</v>
      </c>
      <c r="D265" s="52">
        <v>120.41</v>
      </c>
      <c r="E265" s="53" t="s">
        <v>99</v>
      </c>
      <c r="F265" s="54">
        <f>-ROUND(D265/$I$2,$F$2)</f>
        <v>-0.32989041000000002</v>
      </c>
      <c r="G265" s="55" t="s">
        <v>100</v>
      </c>
    </row>
    <row r="266" spans="2:7" ht="79.2" x14ac:dyDescent="0.3">
      <c r="B266" s="56" t="s">
        <v>538</v>
      </c>
      <c r="C266" s="37" t="s">
        <v>539</v>
      </c>
      <c r="D266" s="52"/>
      <c r="E266" s="53" t="s">
        <v>99</v>
      </c>
      <c r="F266" s="54">
        <f t="shared" ref="F266:F273" si="5">ROUND(D266/$I$2,$F$2)</f>
        <v>0</v>
      </c>
      <c r="G266" s="55" t="s">
        <v>100</v>
      </c>
    </row>
    <row r="267" spans="2:7" ht="79.2" x14ac:dyDescent="0.3">
      <c r="B267" s="36" t="s">
        <v>540</v>
      </c>
      <c r="C267" s="37" t="s">
        <v>541</v>
      </c>
      <c r="D267" s="52"/>
      <c r="E267" s="53" t="s">
        <v>99</v>
      </c>
      <c r="F267" s="54">
        <f t="shared" si="5"/>
        <v>0</v>
      </c>
      <c r="G267" s="55" t="s">
        <v>100</v>
      </c>
    </row>
    <row r="268" spans="2:7" ht="79.2" x14ac:dyDescent="0.3">
      <c r="B268" s="36" t="s">
        <v>542</v>
      </c>
      <c r="C268" s="37" t="s">
        <v>543</v>
      </c>
      <c r="D268" s="52"/>
      <c r="E268" s="53" t="s">
        <v>99</v>
      </c>
      <c r="F268" s="54">
        <f t="shared" si="5"/>
        <v>0</v>
      </c>
      <c r="G268" s="55" t="s">
        <v>100</v>
      </c>
    </row>
    <row r="269" spans="2:7" ht="79.2" x14ac:dyDescent="0.3">
      <c r="B269" s="36" t="s">
        <v>544</v>
      </c>
      <c r="C269" s="37" t="s">
        <v>545</v>
      </c>
      <c r="D269" s="52"/>
      <c r="E269" s="53" t="s">
        <v>99</v>
      </c>
      <c r="F269" s="54">
        <f t="shared" si="5"/>
        <v>0</v>
      </c>
      <c r="G269" s="55" t="s">
        <v>100</v>
      </c>
    </row>
    <row r="270" spans="2:7" ht="79.2" x14ac:dyDescent="0.3">
      <c r="B270" s="36" t="s">
        <v>546</v>
      </c>
      <c r="C270" s="37" t="s">
        <v>547</v>
      </c>
      <c r="D270" s="52"/>
      <c r="E270" s="53" t="s">
        <v>99</v>
      </c>
      <c r="F270" s="54">
        <f t="shared" si="5"/>
        <v>0</v>
      </c>
      <c r="G270" s="55" t="s">
        <v>100</v>
      </c>
    </row>
    <row r="271" spans="2:7" ht="79.2" x14ac:dyDescent="0.3">
      <c r="B271" s="57" t="s">
        <v>548</v>
      </c>
      <c r="C271" s="37" t="s">
        <v>549</v>
      </c>
      <c r="D271" s="52"/>
      <c r="E271" s="53" t="s">
        <v>99</v>
      </c>
      <c r="F271" s="54">
        <f t="shared" si="5"/>
        <v>0</v>
      </c>
      <c r="G271" s="55" t="s">
        <v>100</v>
      </c>
    </row>
    <row r="272" spans="2:7" ht="79.2" x14ac:dyDescent="0.3">
      <c r="B272" s="36" t="s">
        <v>550</v>
      </c>
      <c r="C272" s="37" t="s">
        <v>551</v>
      </c>
      <c r="D272" s="52"/>
      <c r="E272" s="53" t="s">
        <v>99</v>
      </c>
      <c r="F272" s="54">
        <f t="shared" si="5"/>
        <v>0</v>
      </c>
      <c r="G272" s="55" t="s">
        <v>100</v>
      </c>
    </row>
    <row r="273" spans="2:7" ht="79.2" x14ac:dyDescent="0.3">
      <c r="B273" s="36" t="s">
        <v>552</v>
      </c>
      <c r="C273" s="37" t="s">
        <v>553</v>
      </c>
      <c r="D273" s="52"/>
      <c r="E273" s="53" t="s">
        <v>99</v>
      </c>
      <c r="F273" s="54">
        <f t="shared" si="5"/>
        <v>0</v>
      </c>
      <c r="G273" s="55" t="s">
        <v>100</v>
      </c>
    </row>
    <row r="274" spans="2:7" x14ac:dyDescent="0.3">
      <c r="B274" s="36" t="s">
        <v>554</v>
      </c>
      <c r="C274" s="37" t="s">
        <v>555</v>
      </c>
      <c r="D274" s="52"/>
      <c r="E274" s="53" t="s">
        <v>19</v>
      </c>
      <c r="F274" s="54">
        <f t="shared" ref="F274:F277" si="6">ROUND(D274/100,$F$2)</f>
        <v>0</v>
      </c>
      <c r="G274" s="55" t="s">
        <v>20</v>
      </c>
    </row>
    <row r="275" spans="2:7" x14ac:dyDescent="0.3">
      <c r="B275" s="36" t="s">
        <v>556</v>
      </c>
      <c r="C275" s="37" t="s">
        <v>557</v>
      </c>
      <c r="D275" s="52"/>
      <c r="E275" s="53" t="s">
        <v>19</v>
      </c>
      <c r="F275" s="54">
        <f t="shared" si="6"/>
        <v>0</v>
      </c>
      <c r="G275" s="55" t="s">
        <v>20</v>
      </c>
    </row>
    <row r="276" spans="2:7" ht="26.4" x14ac:dyDescent="0.3">
      <c r="B276" s="36" t="s">
        <v>558</v>
      </c>
      <c r="C276" s="37" t="s">
        <v>559</v>
      </c>
      <c r="D276" s="52"/>
      <c r="E276" s="53" t="s">
        <v>19</v>
      </c>
      <c r="F276" s="54">
        <f t="shared" si="6"/>
        <v>0</v>
      </c>
      <c r="G276" s="55" t="s">
        <v>20</v>
      </c>
    </row>
    <row r="277" spans="2:7" ht="26.4" x14ac:dyDescent="0.3">
      <c r="B277" s="36" t="s">
        <v>560</v>
      </c>
      <c r="C277" s="37" t="s">
        <v>561</v>
      </c>
      <c r="D277" s="52"/>
      <c r="E277" s="53" t="s">
        <v>19</v>
      </c>
      <c r="F277" s="54">
        <f t="shared" si="6"/>
        <v>0</v>
      </c>
      <c r="G277" s="55" t="s">
        <v>20</v>
      </c>
    </row>
  </sheetData>
  <dataConsolidate/>
  <mergeCells count="11">
    <mergeCell ref="C242:G242"/>
    <mergeCell ref="B2:C2"/>
    <mergeCell ref="D2:E2"/>
    <mergeCell ref="C229:G229"/>
    <mergeCell ref="C232:G232"/>
    <mergeCell ref="C237:G237"/>
    <mergeCell ref="C246:G246"/>
    <mergeCell ref="C250:G250"/>
    <mergeCell ref="C253:G253"/>
    <mergeCell ref="C256:G256"/>
    <mergeCell ref="C259:G259"/>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ePB - Preisblatt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Obinger, Anna-Sophie</dc:creator>
  <cp:lastModifiedBy>Obinger, Anna-Sophie</cp:lastModifiedBy>
  <dcterms:created xsi:type="dcterms:W3CDTF">2025-10-10T11:03:20Z</dcterms:created>
  <dcterms:modified xsi:type="dcterms:W3CDTF">2025-12-18T09:55:49Z</dcterms:modified>
</cp:coreProperties>
</file>