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Koeln\Kanzleiverzeichnis\04_Mandantenordner\L-R\Pinzberg_ElektraGenossenschaft_54524\54524_energiewirtschaftlicheBeratung_Dobler\NNE_2024\"/>
    </mc:Choice>
  </mc:AlternateContent>
  <xr:revisionPtr revIDLastSave="0" documentId="8_{95AB1145-7E48-4456-BD35-9A45B13FC273}" xr6:coauthVersionLast="47" xr6:coauthVersionMax="47" xr10:uidLastSave="{00000000-0000-0000-0000-000000000000}"/>
  <bookViews>
    <workbookView xWindow="-120" yWindow="-120" windowWidth="29040" windowHeight="15840" xr2:uid="{B55C494C-EE0D-4D34-A26D-8734ADD629CA}"/>
  </bookViews>
  <sheets>
    <sheet name="ePB - Preisblatt 1" sheetId="1" r:id="rId1"/>
  </sheets>
  <externalReferences>
    <externalReference r:id="rId2"/>
    <externalReference r:id="rId3"/>
  </externalReferences>
  <definedNames>
    <definedName name="A">[1]Entn!$D1</definedName>
    <definedName name="NB">[1]Entn!$A1</definedName>
    <definedName name="ok">[1]Entn!$E1&gt;0</definedName>
    <definedName name="P_MLP">[1]Param!$B$17</definedName>
    <definedName name="Pj">IF(SUM([1]Entn!$U1:$AF1)&gt;0,MAX([1]Entn!$U1:$AF1),[1]Entn!$F1)</definedName>
    <definedName name="Pm">IF(SUM([1]Entn!$U1:$AF1)&gt;0,SUM([1]Entn!$U1:$AF1),[1]Entn!$G1)</definedName>
    <definedName name="Sperrung">[2]Allgemeines!$B$24</definedName>
    <definedName name="T_Gfkt">[1]Entn!$AA$11:$AG$16</definedName>
    <definedName name="Ta">IF(ok,W/(Pj*A),0)</definedName>
    <definedName name="W">[1]Entn!$E1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1" i="1" l="1"/>
  <c r="F260" i="1"/>
  <c r="F258" i="1"/>
  <c r="F257" i="1"/>
  <c r="F255" i="1"/>
  <c r="F254" i="1"/>
  <c r="F252" i="1"/>
  <c r="F251" i="1"/>
  <c r="F249" i="1"/>
  <c r="F248" i="1"/>
  <c r="F247" i="1"/>
  <c r="F245" i="1"/>
  <c r="F244" i="1"/>
  <c r="F243" i="1"/>
  <c r="F241" i="1"/>
  <c r="F240" i="1"/>
  <c r="F239" i="1"/>
  <c r="F238" i="1"/>
  <c r="F236" i="1"/>
  <c r="F235" i="1"/>
  <c r="F234" i="1"/>
  <c r="F233" i="1"/>
  <c r="F231" i="1"/>
  <c r="F230" i="1"/>
  <c r="F227" i="1"/>
  <c r="F226" i="1"/>
  <c r="F225" i="1"/>
  <c r="F224" i="1"/>
  <c r="F223" i="1"/>
  <c r="F222" i="1"/>
  <c r="F221" i="1"/>
  <c r="F220" i="1"/>
  <c r="F219" i="1"/>
  <c r="F218" i="1"/>
  <c r="F216" i="1"/>
  <c r="F215" i="1"/>
  <c r="F213" i="1"/>
  <c r="F212" i="1"/>
  <c r="F211" i="1"/>
  <c r="F210" i="1"/>
  <c r="F209" i="1"/>
  <c r="F208" i="1"/>
  <c r="F207" i="1"/>
  <c r="F206" i="1"/>
  <c r="F204" i="1"/>
  <c r="F203" i="1"/>
  <c r="F201" i="1"/>
  <c r="F200" i="1"/>
  <c r="F199" i="1"/>
  <c r="F198" i="1"/>
  <c r="F197" i="1"/>
  <c r="F195" i="1"/>
  <c r="F194" i="1"/>
  <c r="F193" i="1"/>
  <c r="F192"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3" i="1"/>
  <c r="F142" i="1"/>
  <c r="F141" i="1"/>
  <c r="F139" i="1"/>
  <c r="F138" i="1"/>
  <c r="F137" i="1"/>
  <c r="F135" i="1"/>
  <c r="F134" i="1"/>
  <c r="F133" i="1"/>
  <c r="F131" i="1"/>
  <c r="F130" i="1"/>
  <c r="F129" i="1"/>
  <c r="F127" i="1"/>
  <c r="F126" i="1"/>
  <c r="F125" i="1"/>
  <c r="F123" i="1"/>
  <c r="F122" i="1"/>
  <c r="F121" i="1"/>
  <c r="F119" i="1"/>
  <c r="F118" i="1"/>
  <c r="F117" i="1"/>
  <c r="F114" i="1"/>
  <c r="F113" i="1"/>
  <c r="F112" i="1"/>
  <c r="F111" i="1"/>
  <c r="F110" i="1"/>
  <c r="F109" i="1"/>
  <c r="F108" i="1"/>
  <c r="F106" i="1"/>
  <c r="F105" i="1"/>
  <c r="F104" i="1"/>
  <c r="F103" i="1"/>
  <c r="F102" i="1"/>
  <c r="F100" i="1"/>
  <c r="F99" i="1"/>
  <c r="F98" i="1"/>
  <c r="F97" i="1"/>
  <c r="F96" i="1"/>
  <c r="F94" i="1"/>
  <c r="F93" i="1"/>
  <c r="F92" i="1"/>
  <c r="F91" i="1"/>
  <c r="F90" i="1"/>
  <c r="F88" i="1"/>
  <c r="F87" i="1"/>
  <c r="F86" i="1"/>
  <c r="F85" i="1"/>
  <c r="F84" i="1"/>
  <c r="F82" i="1"/>
  <c r="F81" i="1"/>
  <c r="F80" i="1"/>
  <c r="F79" i="1"/>
  <c r="F78" i="1"/>
  <c r="F76" i="1"/>
  <c r="F75" i="1"/>
  <c r="F74" i="1"/>
  <c r="F73" i="1"/>
  <c r="F72" i="1"/>
  <c r="F70" i="1"/>
  <c r="F69" i="1"/>
  <c r="F68" i="1"/>
  <c r="F67" i="1"/>
  <c r="F66" i="1"/>
  <c r="F63" i="1"/>
  <c r="F62" i="1"/>
  <c r="F59" i="1"/>
  <c r="F58" i="1"/>
  <c r="F57" i="1"/>
  <c r="F56" i="1"/>
  <c r="F55" i="1"/>
  <c r="F54" i="1"/>
  <c r="F53" i="1"/>
  <c r="F50" i="1"/>
  <c r="F46" i="1"/>
  <c r="F44" i="1"/>
  <c r="F43" i="1"/>
  <c r="F42" i="1"/>
  <c r="F41" i="1"/>
  <c r="F34" i="1"/>
  <c r="F33" i="1"/>
  <c r="F32" i="1"/>
  <c r="F31" i="1"/>
  <c r="F29" i="1"/>
  <c r="F28" i="1"/>
  <c r="F27" i="1"/>
  <c r="F26" i="1"/>
  <c r="F24" i="1"/>
  <c r="F23" i="1"/>
  <c r="F22" i="1"/>
  <c r="F21" i="1"/>
  <c r="F19" i="1"/>
  <c r="F18" i="1"/>
  <c r="F17" i="1"/>
  <c r="F16" i="1"/>
  <c r="F14" i="1"/>
  <c r="F13" i="1"/>
  <c r="F12" i="1"/>
  <c r="F11" i="1"/>
  <c r="F9" i="1"/>
  <c r="F8" i="1"/>
  <c r="F7" i="1"/>
  <c r="F6" i="1"/>
  <c r="F36" i="1" l="1"/>
  <c r="F37" i="1"/>
  <c r="F38" i="1"/>
  <c r="F39" i="1"/>
  <c r="F47" i="1"/>
  <c r="F48" i="1"/>
  <c r="F49" i="1"/>
  <c r="F51" i="1"/>
  <c r="F52" i="1"/>
  <c r="F60" i="1"/>
  <c r="F61" i="1"/>
</calcChain>
</file>

<file path=xl/sharedStrings.xml><?xml version="1.0" encoding="utf-8"?>
<sst xmlns="http://schemas.openxmlformats.org/spreadsheetml/2006/main" count="953" uniqueCount="534">
  <si>
    <t>STAND 13.09.2022</t>
  </si>
  <si>
    <t>Artikel-ID und Preisbezeichnungen gemäß EDI-Codeliste 5.2</t>
  </si>
  <si>
    <t xml:space="preserve">Netznutzungsentgelte 
§ 17 StromNEV </t>
  </si>
  <si>
    <t>Nachkomma-
stellen</t>
  </si>
  <si>
    <t>Tage</t>
  </si>
  <si>
    <t>ID</t>
  </si>
  <si>
    <t>Bezeichnung</t>
  </si>
  <si>
    <t>Preis</t>
  </si>
  <si>
    <t>Einheit</t>
  </si>
  <si>
    <t>Kapitel 3.1.1</t>
  </si>
  <si>
    <t>Entgelte des Jahresleistungspreissystems</t>
  </si>
  <si>
    <t>1-01-1</t>
  </si>
  <si>
    <r>
      <t xml:space="preserve">Jahresleistungspreissystem </t>
    </r>
    <r>
      <rPr>
        <u/>
        <sz val="10"/>
        <rFont val="Arial"/>
        <family val="2"/>
      </rPr>
      <t>Höchstspannung</t>
    </r>
  </si>
  <si>
    <t>1-01-1-001</t>
  </si>
  <si>
    <t>Jahresleistungspreissystem Höchstspannung Jahresbenutzungsdauerstunden &lt;2500 h/a Leistungspreis</t>
  </si>
  <si>
    <t>€/kW/a</t>
  </si>
  <si>
    <t>€/kW*Tag</t>
  </si>
  <si>
    <t>1-01-1-002</t>
  </si>
  <si>
    <t>Jahresleistungspreissystem Höchstspannung Jahresbenutzungsdauerstunden &lt;2500 h/a Arbeitspreis</t>
  </si>
  <si>
    <t>ct/kWh</t>
  </si>
  <si>
    <t>€/kWh</t>
  </si>
  <si>
    <t>1-01-1-003</t>
  </si>
  <si>
    <t>Jahresleistungspreissystem Höchstspannung Jahresbenutzungsdauerstunden &gt;=2500 h/a Leistungspreis</t>
  </si>
  <si>
    <t>1-01-1-004</t>
  </si>
  <si>
    <t>Jahresleistungspreissystem Höchstspannung Jahresbenutzungsdauerstunden &gt;=2500 h/a Arbeitspreis</t>
  </si>
  <si>
    <t>1-01-2</t>
  </si>
  <si>
    <r>
      <t xml:space="preserve">Jahresleistungspreissystem </t>
    </r>
    <r>
      <rPr>
        <u/>
        <sz val="10"/>
        <rFont val="Arial"/>
        <family val="2"/>
      </rPr>
      <t>Umspannung Höchst-/Hochspannung</t>
    </r>
  </si>
  <si>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</si>
  <si>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</si>
  <si>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</si>
  <si>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</si>
  <si>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</si>
  <si>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</si>
  <si>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</si>
  <si>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</si>
  <si>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t>
  </si>
  <si>
    <r>
      <t xml:space="preserve">Jahresleistungspreissystem </t>
    </r>
    <r>
      <rPr>
        <u/>
        <sz val="10"/>
        <rFont val="Arial"/>
        <family val="2"/>
      </rPr>
      <t>Hochspannung</t>
    </r>
  </si>
  <si>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</si>
  <si>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</si>
  <si>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</si>
  <si>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</si>
  <si>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</si>
  <si>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</si>
  <si>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</si>
  <si>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</si>
  <si>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t>
  </si>
  <si>
    <r>
      <t xml:space="preserve">Jahresleistungspreissystem </t>
    </r>
    <r>
      <rPr>
        <u/>
        <sz val="10"/>
        <rFont val="Arial"/>
        <family val="2"/>
      </rPr>
      <t>Umspannung Hoch-/Mittelspannung</t>
    </r>
  </si>
  <si>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</si>
  <si>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</si>
  <si>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</si>
  <si>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</si>
  <si>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</si>
  <si>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</si>
  <si>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</si>
  <si>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</si>
  <si>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</si>
  <si>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r>
      <t xml:space="preserve">Jahresleistungspreissystem </t>
    </r>
    <r>
      <rPr>
        <u/>
        <sz val="10"/>
        <rFont val="Arial"/>
        <family val="2"/>
      </rPr>
      <t>Mittelspannung</t>
    </r>
  </si>
  <si>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</si>
  <si>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</si>
  <si>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</si>
  <si>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</si>
  <si>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</si>
  <si>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</si>
  <si>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</si>
  <si>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</si>
  <si>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</si>
  <si>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r>
      <t xml:space="preserve">Jahresleistungspreissystem </t>
    </r>
    <r>
      <rPr>
        <u/>
        <sz val="10"/>
        <rFont val="Arial"/>
        <family val="2"/>
      </rPr>
      <t>Umspannung Mittel-/Niederspannung</t>
    </r>
  </si>
  <si>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</si>
  <si>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</si>
  <si>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</si>
  <si>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</si>
  <si>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</si>
  <si>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</si>
  <si>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</si>
  <si>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</si>
  <si>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</si>
  <si>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r>
      <t xml:space="preserve">Jahresleistungspreissystem </t>
    </r>
    <r>
      <rPr>
        <u/>
        <sz val="10"/>
        <rFont val="Arial"/>
        <family val="2"/>
      </rPr>
      <t>Niederspannung</t>
    </r>
  </si>
  <si>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</si>
  <si>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</si>
  <si>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</si>
  <si>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</si>
  <si>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</si>
  <si>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</si>
  <si>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</si>
  <si>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</si>
  <si>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r>
      <t>1-01-8</t>
    </r>
    <r>
      <rPr>
        <vertAlign val="superscript"/>
        <sz val="10"/>
        <rFont val="Arial"/>
        <family val="2"/>
      </rPr>
      <t>[1]</t>
    </r>
  </si>
  <si>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</si>
  <si>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</si>
  <si>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</si>
  <si>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</si>
  <si>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</si>
  <si>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</si>
  <si>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</si>
  <si>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</si>
  <si>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</si>
  <si>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Kapitel 3.1.2</t>
  </si>
  <si>
    <t>Entgelte des Grundpreis-/Arbeitspreissystems</t>
  </si>
  <si>
    <t>1-02-0-001</t>
  </si>
  <si>
    <t>Grundpreis-/ Arbeitspreissystem Marktlokation Grundpreis für Arbeitspreissystem Grundpreis</t>
  </si>
  <si>
    <t>€/a</t>
  </si>
  <si>
    <t>€/Tag</t>
  </si>
  <si>
    <t>1-02-0-002</t>
  </si>
  <si>
    <t>Grundpreis-/ Arbeitspreissystem Marktlokation der Kategorie sonstiger Verbrauch (Marktlokation, die in keine andere Kategorie fällt) Arbeitspreis</t>
  </si>
  <si>
    <t>1-02-0-003</t>
  </si>
  <si>
    <t>Grundpreis-/ Arbeitspreissystem Marktlokation der Kategorie steuerbare Speicherheizung, insbesondere nach § 14a EnWG Arbeitspreis</t>
  </si>
  <si>
    <t>1-02-0-004</t>
  </si>
  <si>
    <t>Grundpreis-/ Arbeitspreissystem Marktlokation der Kategorie steuerbare Wärmepumpe, insbesondere nach § 14a EnWG Arbeitsprei</t>
  </si>
  <si>
    <t>1-02-0-005</t>
  </si>
  <si>
    <t>Grundpreis-/ Arbeitspreissystem Marktlokation der Kategorie öffentlicher Straßenbeleuchtung Arbeitspreis</t>
  </si>
  <si>
    <t>1-02-0-006</t>
  </si>
  <si>
    <t>Grundpreis-/ Arbeitspreissystem Marktlokationen der Kategorie steuerbare Elektromobilität, insbesondere nach § 14a EnWG Arbeitspreis</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</si>
  <si>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</si>
  <si>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</si>
  <si>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</si>
  <si>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EnWG Grundpreis</t>
  </si>
  <si>
    <t>1-02-0-009</t>
  </si>
  <si>
    <t xml:space="preserve">Grundpreis-/ Arbeitspreissystem Marktlokation der Kategorie steuerbare Wärmepumpe, insbesondere nach § 14a EnWG Grundpreis </t>
  </si>
  <si>
    <t>1-02-0-010</t>
  </si>
  <si>
    <t>Grundpreis-/ Arbeitspreissystem Marktlokationen der Kategorie steuerbare Elektromobilität, insbesondere nach § 14a EnWG Grundpreis</t>
  </si>
  <si>
    <t>1-02-0-011</t>
  </si>
  <si>
    <t>Grundpreis-/ Arbeitspreissystem Marktlokation der Kategorie steuerbare Speicherheizung mit erweiterter Steuerbarkeit, insbesondere nach § 14a EnWG Arbeitspreis</t>
  </si>
  <si>
    <t>1-02-0-012</t>
  </si>
  <si>
    <t>Grundpreis-/ Arbeitspreissystem Marktlokation der Kategorie steuerbare Wärmepumpe mit erweiterter Steuerbarkeit, insbesondere nach § 14a EnWG Arbeitspreis</t>
  </si>
  <si>
    <t>1-02-0-013</t>
  </si>
  <si>
    <t>Grundpreis-/ Arbeitspreissystem Marktlokationen der Kategorie steuerbare Elektromobilität mit erweiterter Steuerbarkeit, insbesondere nach § 14a EnWG Arbeitspreis</t>
  </si>
  <si>
    <t>1-02-0-014</t>
  </si>
  <si>
    <t>Grundpreis-/ Arbeitspreissystem Marktlokationen der Kategorie steuerbare Verbrauchseinrichtungen nach § 14a EnWG, für die es keine genauer spezifizierte Artikel-ID gibt Grundpreis</t>
  </si>
  <si>
    <t>1-02-0-015</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</si>
  <si>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</si>
  <si>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1-02-0-016</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</si>
  <si>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</si>
  <si>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1-02-0-017</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</si>
  <si>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</si>
  <si>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1-02-0-018</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</si>
  <si>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</si>
  <si>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Kapitel 3.1.3</t>
  </si>
  <si>
    <t>Entgelte des Monatsleistungspreissystems</t>
  </si>
  <si>
    <t>1-03-1</t>
  </si>
  <si>
    <t>Monatsleistungspreissystem Höchstspannung</t>
  </si>
  <si>
    <t>1-03-1-001</t>
  </si>
  <si>
    <t>Monatsleistungspreissystem Höchstspannung Leistungspreis für Monate mit 28 Tagen</t>
  </si>
  <si>
    <t>€/kW/Monat</t>
  </si>
  <si>
    <t>1-03-1-002</t>
  </si>
  <si>
    <t>Monatsleistungspreissystem Höchstspannung Leistungspreis für Monate mit 29 Tagen</t>
  </si>
  <si>
    <t>1-03-1-003</t>
  </si>
  <si>
    <t>Monatsleistungspreissystem Höchstspannung Leistungspreis für Monate mit 30 Tagen</t>
  </si>
  <si>
    <t>1-03-1-004</t>
  </si>
  <si>
    <t>Monatsleistungspreissystem Höchstspannung Leistungspreis für Monate mit 31 Tagen</t>
  </si>
  <si>
    <t>1-03-1-005</t>
  </si>
  <si>
    <t>Monatsleistungspreissystem Höchstspannung Arbeitspreis</t>
  </si>
  <si>
    <t>1-03-2</t>
  </si>
  <si>
    <t>Monatsleistungspreissystem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</si>
  <si>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</si>
  <si>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</si>
  <si>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</si>
  <si>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</si>
  <si>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</si>
  <si>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</si>
  <si>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</si>
  <si>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</si>
  <si>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</si>
  <si>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</si>
  <si>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t>
  </si>
  <si>
    <t>Monatsleistungspreissystem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</si>
  <si>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</si>
  <si>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</si>
  <si>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</si>
  <si>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</si>
  <si>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</si>
  <si>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</si>
  <si>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</si>
  <si>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</si>
  <si>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</si>
  <si>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</si>
  <si>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</si>
  <si>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</si>
  <si>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</si>
  <si>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</si>
  <si>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</si>
  <si>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</si>
  <si>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</si>
  <si>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</si>
  <si>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</si>
  <si>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</si>
  <si>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</si>
  <si>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</si>
  <si>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</si>
  <si>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</si>
  <si>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</si>
  <si>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</si>
  <si>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</si>
  <si>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</si>
  <si>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</si>
  <si>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</si>
  <si>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</si>
  <si>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</si>
  <si>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</si>
  <si>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</si>
  <si>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</si>
  <si>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</si>
  <si>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</si>
  <si>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</si>
  <si>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</si>
  <si>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</si>
  <si>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</si>
  <si>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</si>
  <si>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</si>
  <si>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</si>
  <si>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</si>
  <si>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</si>
  <si>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</si>
  <si>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</si>
  <si>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</si>
  <si>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</si>
  <si>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</si>
  <si>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</si>
  <si>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</si>
  <si>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</si>
  <si>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</si>
  <si>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</si>
  <si>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</si>
  <si>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</si>
  <si>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Kapitel 3.1.4</t>
  </si>
  <si>
    <t>Entgelte des Stromspeichers gemäß § 19 Abs. 4 StromNEV</t>
  </si>
  <si>
    <t>1-04-1-001</t>
  </si>
  <si>
    <t>Stromspeicherentgelte Höchstspannung Leistungspreis</t>
  </si>
  <si>
    <t>€/kW/Jahr</t>
  </si>
  <si>
    <t>1-04-2-001</t>
  </si>
  <si>
    <t>Stromspeicherentgelte Umspannung Höchst-/Hochspannung Leistungspreis</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</si>
  <si>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</si>
  <si>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</si>
  <si>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</si>
  <si>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</si>
  <si>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</si>
  <si>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</si>
  <si>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</si>
  <si>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</si>
  <si>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</si>
  <si>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</si>
  <si>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3.1.5</t>
  </si>
  <si>
    <t>Netzreservekapazität</t>
  </si>
  <si>
    <t>1-05-1</t>
  </si>
  <si>
    <t>Höchstspannung</t>
  </si>
  <si>
    <t>1-05-1-001</t>
  </si>
  <si>
    <t>Netzreservekapazität Höchstspannung bis 200 h/a</t>
  </si>
  <si>
    <t>1-05-1-002</t>
  </si>
  <si>
    <t>Netzreservekapazität Höchstspannung über 200 h/a bis 400 h/a</t>
  </si>
  <si>
    <t>1-05-1-003</t>
  </si>
  <si>
    <t>Netzreservekapazität Höchstspannung über 400 h/a bis 600 h/a</t>
  </si>
  <si>
    <t>1-05-2</t>
  </si>
  <si>
    <t>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</si>
  <si>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</si>
  <si>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</si>
  <si>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</si>
  <si>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</si>
  <si>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</si>
  <si>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</si>
  <si>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t>
  </si>
  <si>
    <t>Hochspannung</t>
  </si>
  <si>
    <t>1-05-3-001</t>
  </si>
  <si>
    <t>Netzreservekapazität Hochspannung bis 200 h/a</t>
  </si>
  <si>
    <t>1-05-3-002</t>
  </si>
  <si>
    <t>Netzreservekapazität Hochspannung über 200 h/a bis 400 h/a</t>
  </si>
  <si>
    <t>1-05-3-003</t>
  </si>
  <si>
    <t>Netzreservekapazität Hochspannung über 400 h/a bis 600 h/a</t>
  </si>
  <si>
    <t>1-05-4</t>
  </si>
  <si>
    <t>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</si>
  <si>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</si>
  <si>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</si>
  <si>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</si>
  <si>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</si>
  <si>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</si>
  <si>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</si>
  <si>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t>
  </si>
  <si>
    <t>Mittelspannung</t>
  </si>
  <si>
    <t>1-05-5-001</t>
  </si>
  <si>
    <t>Netzreservekapazität Mittelspannung bis 200 h/a</t>
  </si>
  <si>
    <t>1-05-5-002</t>
  </si>
  <si>
    <t>Netzreservekapazität Mittelspannung über 200 h/a bis 400 h/a</t>
  </si>
  <si>
    <t>1-05-5-003</t>
  </si>
  <si>
    <t>Netzreservekapazität Mittelspannung über 400 h/a bis 600 h/a</t>
  </si>
  <si>
    <t>1-05-6</t>
  </si>
  <si>
    <t>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</si>
  <si>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</si>
  <si>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</si>
  <si>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</si>
  <si>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</si>
  <si>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</si>
  <si>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</si>
  <si>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t>
  </si>
  <si>
    <t>Niederspannung</t>
  </si>
  <si>
    <t>1-05-7-001</t>
  </si>
  <si>
    <t>Netzreservekapazität Niederspannung bis 200 h/a</t>
  </si>
  <si>
    <t>1-05-7-002</t>
  </si>
  <si>
    <t>Netzreservekapazität Niederspannung über 200 h/a bis 400 h/a</t>
  </si>
  <si>
    <t>1-05-7-003</t>
  </si>
  <si>
    <t>Netzreservekapazität Niederspannung über 400 h/a bis 600 h/a</t>
  </si>
  <si>
    <t>Kapitel 3.1.6</t>
  </si>
  <si>
    <t>Entgelte des Messstellenbetriebs bei kME</t>
  </si>
  <si>
    <t>1-06-1-001</t>
  </si>
  <si>
    <t>Messstellenbetrieb bei kME, Höchstspannung, kME mit registrierender Last-/Einspeisemessung</t>
  </si>
  <si>
    <t>1-06-1-002</t>
  </si>
  <si>
    <t>Messstellenbetrieb bei kME, Höchstspannung, Wandlersatz für Messstellenbetrieb bei kME</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</si>
  <si>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</si>
  <si>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</si>
  <si>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</si>
  <si>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</si>
  <si>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</si>
  <si>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</si>
  <si>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</si>
  <si>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</si>
  <si>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</si>
  <si>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</si>
  <si>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</si>
  <si>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</si>
  <si>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</si>
  <si>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</si>
  <si>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</si>
  <si>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</si>
  <si>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</si>
  <si>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</si>
  <si>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</si>
  <si>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</si>
  <si>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</si>
  <si>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</si>
  <si>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</si>
  <si>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</si>
  <si>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</si>
  <si>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</si>
  <si>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1-06-7-010</t>
  </si>
  <si>
    <t>Messstellenbetrieb bei kME, Niederspannung, bei jährlicher Ablesung kME Maximumzähler</t>
  </si>
  <si>
    <t>1-06-7-011</t>
  </si>
  <si>
    <t>Messstellenbetrieb bei kME, Niederspannung, bei jährlicher Ablesung kME EDL21 Zähler</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</si>
  <si>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</si>
  <si>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</si>
  <si>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</si>
  <si>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</si>
  <si>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</si>
  <si>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</si>
  <si>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</si>
  <si>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</si>
  <si>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</si>
  <si>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</si>
  <si>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</si>
  <si>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</si>
  <si>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</si>
  <si>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</si>
  <si>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</si>
  <si>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</si>
  <si>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</si>
  <si>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</si>
  <si>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</si>
  <si>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</si>
  <si>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</si>
  <si>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</si>
  <si>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</si>
  <si>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</si>
  <si>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</si>
  <si>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</si>
  <si>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</si>
  <si>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</si>
  <si>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</si>
  <si>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</si>
  <si>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</si>
  <si>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</si>
  <si>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</si>
  <si>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</si>
  <si>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</si>
  <si>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</si>
  <si>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</si>
  <si>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</si>
  <si>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</si>
  <si>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</si>
  <si>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</si>
  <si>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</si>
  <si>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</si>
  <si>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</si>
  <si>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</si>
  <si>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</si>
  <si>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</si>
  <si>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</si>
  <si>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1-06-0-036</t>
  </si>
  <si>
    <t>Messstellenbetrieb bei kME, alle Spannungsebenen, Telekommunikationsanschluss durch NB (Fernauslesung)</t>
  </si>
  <si>
    <t>1-06-0-037</t>
  </si>
  <si>
    <t>Messstellenbetrieb bei kME, alle Spannungsebenen. Telekommunikationsanschluss durch AN (Fernauslesung)</t>
  </si>
  <si>
    <t>1-06-0-038</t>
  </si>
  <si>
    <t>Messstellenbetrieb bei kME, alle Spannungsebenen, manuelle vor Ort Ablesung bei kME mit registrierender Last-/Einspeisemessung</t>
  </si>
  <si>
    <t>€/Vorgang</t>
  </si>
  <si>
    <t>1-06-0-039</t>
  </si>
  <si>
    <t>Entgelt Impulsweitergabe</t>
  </si>
  <si>
    <t>Kapitel 3.1.7</t>
  </si>
  <si>
    <t>Individuelle Netzentgelte</t>
  </si>
  <si>
    <t>1-07-1</t>
  </si>
  <si>
    <t>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</si>
  <si>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</si>
  <si>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</si>
  <si>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</si>
  <si>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</si>
  <si>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</si>
  <si>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</si>
  <si>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</si>
  <si>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</si>
  <si>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</si>
  <si>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</si>
  <si>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</si>
  <si>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</si>
  <si>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</si>
  <si>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</si>
  <si>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</si>
  <si>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</si>
  <si>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</si>
  <si>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</si>
  <si>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</si>
  <si>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</si>
  <si>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Kapitel 3.1.8</t>
  </si>
  <si>
    <t>Konzessionsabgaben</t>
  </si>
  <si>
    <t>1-08-1-001</t>
  </si>
  <si>
    <t>Höchstbetrag der Konzessionsabgabe für Entnahme von Marktlokationen von Tarifkunden in Schwachlastzeiten gem. § 2 Abs. 2 Satz 1 a) KAV</t>
  </si>
  <si>
    <t>1-08-1-AGS-KG</t>
  </si>
  <si>
    <t>Gemeindespezifische, kundengruppenindividuelle Konzessionsabgabe für Entnahme von Marktlokationen von Tarifkunden in Schwachlastzeiten gem. § 2 Abs. 2 Satz 1 a) KAV
AGS: 	Amtlicher Gemeindeschlüssel
KG: 	Kundengruppe; siehe Tabelle oben</t>
  </si>
  <si>
    <t>1-08-2-AGS-KG</t>
  </si>
  <si>
    <t>Gruppenartikel-ID</t>
  </si>
  <si>
    <t>1-08-2-AGS-KG-Z</t>
  </si>
  <si>
    <t>Gemeindespezifische, kundengruppenindividuelle, gezonte Konzessionsabgabe für Entnahme von Marktlokationen von Tarifkunden in Schwachlastzeiten gem. § 2 Abs. 2 Satz 1 a)
AGS: 	Amtlicher Gemeindeschlüssel
KG: 	Kundengruppe; siehe Tabelle oben
Z :	Nummer der Zone; mit 1 ≤ Z ≤ 9</t>
  </si>
  <si>
    <t>1-08-3-001</t>
  </si>
  <si>
    <t>Höchstbetrag der Konzessionsabgabe für Entnahme von Marktlokationen von Sondervertragskunden gem. § 2 Abs. 3 Satz 1 KAV</t>
  </si>
  <si>
    <t>1-08-3-AGS</t>
  </si>
  <si>
    <t>Gemeindespezifische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</si>
  <si>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</si>
  <si>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</si>
  <si>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</si>
  <si>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</si>
  <si>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</si>
  <si>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</si>
  <si>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</si>
  <si>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</si>
  <si>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1-08-4-AGS-KG</t>
  </si>
  <si>
    <t>Gemeindespezifische, kundengruppenindividuelle Konzessionsabgabe für Entnahme von Marktlokationen von Tarifkunden gem. § 2 Abs. 2 Satz 1b) KAV
AGS: 	Amtlicher Gemeindeschlüssel
KG: 	Kundengruppe; siehe Tabelle oben</t>
  </si>
  <si>
    <t>1-08-5-AGS-KG</t>
  </si>
  <si>
    <t>1-08-5-AGS-KG-Z</t>
  </si>
  <si>
    <t>Gemeindespezifische, kundengruppenindividuelle, gezonte Konzessionsabgabe für Entnahme von Marktlokationen von Tarifkunden gem. § 2 Abs. 2 Satz 1b) KAV
AGS: 	Amtlicher Gemeindeschlüssel
KG: 	Kundengruppe; siehe Tabelle oben
Z :	Nummer der Zone; mit 1 ≤ Z ≤ 9</t>
  </si>
  <si>
    <t>1-08-6-001</t>
  </si>
  <si>
    <t xml:space="preserve">Für Marktlokationen deren (Teil-)Menge von der Konzessionsabgabe befreit ist </t>
  </si>
  <si>
    <t>Kapitel 3.1.9</t>
  </si>
  <si>
    <t>Entgelte des Tagesleistungspreissystems</t>
  </si>
  <si>
    <t>1-09-1-001</t>
  </si>
  <si>
    <t>Tagesleistungspreissystem Höchstspannung Leistungspreis</t>
  </si>
  <si>
    <t>€/kW/Tag</t>
  </si>
  <si>
    <t>1-09-1-002</t>
  </si>
  <si>
    <t>Tagesleistungspreissystem Höchstspannung Arbeitspreis</t>
  </si>
  <si>
    <t>1-09-2-001</t>
  </si>
  <si>
    <t>Tagesleistungspreissystem Umspannung Höchst-/Hochspannung Leistungspreis</t>
  </si>
  <si>
    <t>1-09-2-002</t>
  </si>
  <si>
    <t>Tagesleistungspreissystem Umspannung Höchst-/Hochspannung Arbeitspreis</t>
  </si>
  <si>
    <t>1-09-3-001</t>
  </si>
  <si>
    <t>Tagesleistungspreissystem Hochspannung Leistungspreis</t>
  </si>
  <si>
    <t>1-09-3-002</t>
  </si>
  <si>
    <t>Tagesleistungspreissystem Hochspannung Arbeitspreis</t>
  </si>
  <si>
    <t>1-09-4-001</t>
  </si>
  <si>
    <t>Tagesleistungspreissystem Umspannung Hoch-/Mittelspannung Leistungspreis</t>
  </si>
  <si>
    <t>1-09-4-002</t>
  </si>
  <si>
    <t>Tagesleistungspreissystem Umspannung Hoch-/Mittelspannung Arbeitspreis</t>
  </si>
  <si>
    <t>1-09-5-001</t>
  </si>
  <si>
    <t>Tagesleistungspreissystem Mittelspannung Leistungspreis</t>
  </si>
  <si>
    <t>1-09-5-002</t>
  </si>
  <si>
    <t>Tagesleistungspreissystem Mittelspannung Arbeitspreis</t>
  </si>
  <si>
    <t>Kapitel 3.1.10</t>
  </si>
  <si>
    <t>Preisbestandteile, deren Höhe aufgrund gesetzlicher Vorgaben durch Dritte jährlich ermittelt und veröffentlicht werden</t>
  </si>
  <si>
    <t>1-10-1</t>
  </si>
  <si>
    <t>Aufschläge aufgrund des § 26 KWKG</t>
  </si>
  <si>
    <t>1-10-1-001</t>
  </si>
  <si>
    <t>Aufschläge aufgrund des KWKG für nicht privilegierte Letztverbraucher</t>
  </si>
  <si>
    <t>1-10-1-002</t>
  </si>
  <si>
    <t xml:space="preserve">Für Marktlokationen deren (Teil-)Menge von dem Aufschlag des § 26 KWKG befreit ist </t>
  </si>
  <si>
    <t>1-10-2</t>
  </si>
  <si>
    <t>Aufschläge aufgrund der Offshore-Netzumlage nach § 17f EnWG</t>
  </si>
  <si>
    <t>1-10-2-001</t>
  </si>
  <si>
    <t>Aufschläge aufgrund der Offshore-Netzumlage für nicht privilegierte Letztverbraucher</t>
  </si>
  <si>
    <t>1-10-2-002</t>
  </si>
  <si>
    <t xml:space="preserve">Für Marktlokationen deren (Teil-)Menge von dem Aufschlag der Offshore-Netzumlage nach § 17f EnWG befreit ist </t>
  </si>
  <si>
    <t>1-10-3-001</t>
  </si>
  <si>
    <t>Aufschläge aufgrund der Umlage für abschaltbare Lasten Letztverbrauch je Marktlokation</t>
  </si>
  <si>
    <t>1-10-3-002</t>
  </si>
  <si>
    <t xml:space="preserve">Für Marktlokationen deren (Teil-)Menge von dem Aufschlag der Umlage für abschaltbare Lasten befreit ist </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</si>
  <si>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</si>
  <si>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</si>
  <si>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</si>
  <si>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</si>
  <si>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</si>
  <si>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</si>
  <si>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</si>
  <si>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</si>
  <si>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</si>
  <si>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 xml:space="preserve">Für Marktlokationen deren (Teil-)Menge von dem Aufschlag der individuellen Netzentgelte nach § 19 StromNEV befreit ist </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</si>
  <si>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</si>
  <si>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</si>
  <si>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</si>
  <si>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</si>
  <si>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</si>
  <si>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</si>
  <si>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</si>
  <si>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</si>
  <si>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</si>
  <si>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</si>
  <si>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</si>
  <si>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</si>
  <si>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</si>
  <si>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</si>
  <si>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</si>
  <si>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</si>
  <si>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t>
  </si>
  <si>
    <t>Aufschläge aufgrund der §§ 26 und 27a KWKG für Anlagen zur Verstromung von Kuppelgasen</t>
  </si>
  <si>
    <t>1-10-7-001</t>
  </si>
  <si>
    <t xml:space="preserve">Aufschläge aufgrund des § 26 KWKG, die auch für Anlagen zur Verstromung von Kuppelgasen gelten </t>
  </si>
  <si>
    <t>1-10-7-002</t>
  </si>
  <si>
    <t xml:space="preserve">Aufschläge aufgrund des § 27a KWKG für Anlagen zur Verstromung von Kuppelgasen, die eine begrenzte Umlage zahlen </t>
  </si>
  <si>
    <t>1-10-8</t>
  </si>
  <si>
    <t>Aufschläge aufgrund der Offshore-Netzumlage nach § 17f EnWG für Anlagen zur Verstromung von Kuppelgasen</t>
  </si>
  <si>
    <t>1-10-8-001</t>
  </si>
  <si>
    <t xml:space="preserve">Aufschläge aufgrund der Offshore-Netzumlage nach § 17f EnWG, die auch für Anlagen zur Verstromung von Kuppelgasen gelten </t>
  </si>
  <si>
    <t>1-10-8-002</t>
  </si>
  <si>
    <t xml:space="preserve">Aufschläge aufgrund der Offshore-Netzumlage nach § 17f EnWG für Anlagen zur Verstromung von Kuppelgasen, die nach § 27a KWKG eine begrenzte Umlage zahlen </t>
  </si>
  <si>
    <t>1-10-9</t>
  </si>
  <si>
    <t>Aufschläge aufgrund der §§ 26 und 27b KWKG für Stromspeicher</t>
  </si>
  <si>
    <r>
      <t>1-</t>
    </r>
    <r>
      <rPr>
        <sz val="10"/>
        <color rgb="FF000000"/>
        <rFont val="Arial"/>
        <family val="2"/>
      </rPr>
      <t>10</t>
    </r>
    <r>
      <rPr>
        <sz val="10"/>
        <color theme="1"/>
        <rFont val="Arial"/>
        <family val="2"/>
      </rPr>
      <t>-9-001</t>
    </r>
  </si>
  <si>
    <t>Aufschläge aufgrund des § 26 KWKG, die auch für Stromspeicher gelten</t>
  </si>
  <si>
    <r>
      <t>1-</t>
    </r>
    <r>
      <rPr>
        <sz val="10"/>
        <color rgb="FF000000"/>
        <rFont val="Arial"/>
        <family val="2"/>
      </rPr>
      <t>10</t>
    </r>
    <r>
      <rPr>
        <sz val="10"/>
        <color theme="1"/>
        <rFont val="Arial"/>
        <family val="2"/>
      </rPr>
      <t>-9-002</t>
    </r>
  </si>
  <si>
    <t>Aufschläge aufgrund des § 27b KWKG für Stromspeicher, deren Strom, der zum Zweck der Zwischenspeicherung in einem elektrischen, chemischen, mechanischen oder physikalischen Speicher verbraucht wird, keine Umlage zahlen</t>
  </si>
  <si>
    <t>1-10-10</t>
  </si>
  <si>
    <t>Aufschläge aufgrund der Offshore-Netzumlage nach § 17f EnWG für Stromspeicher</t>
  </si>
  <si>
    <t>1-10-10-001</t>
  </si>
  <si>
    <t xml:space="preserve">Aufschläge aufgrund der Offshore-Netzumlage nach § 17f EnWG, die auch für Stromspeicher gelten </t>
  </si>
  <si>
    <t>1-10-10-002</t>
  </si>
  <si>
    <t xml:space="preserve">Aufschläge aufgrund der Offshore-Netzumlage nach § 17f EnWG für Stromspeicher nach § 27b KWKG, deren Strom, der zum Zweck der Zwischenspeicherung in einem elektrischen, chemischen, mechanischen oder physikalischen Speicher verbraucht wird, keine Umlage zahlen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</si>
</sst>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0.000"/>
  </numFmts>
  <fonts count="10" x14ac:knownFonts="1">
    <font>
      <sz val="11"/>
      <color theme="1"/>
      <name val="Calibri"/>
      <family val="2"/>
      <scheme val="minor"/>
    </font>
    <font>
      <sz val="11"/>
      <color theme="1"/>
      <name val="Calibri"/>
      <family val="2"/>
      <scheme val="minor"/>
    </font>
    <font>
      <b/>
      <sz val="10"/>
      <color rgb="FFFF0000"/>
      <name val="Arial"/>
      <family val="2"/>
    </font>
    <font>
      <sz val="10"/>
      <name val="Arial"/>
      <family val="2"/>
    </font>
    <font>
      <b/>
      <sz val="10"/>
      <name val="Arial"/>
      <family val="2"/>
    </font>
    <font>
      <sz val="10"/>
      <color rgb="FFFF0000"/>
      <name val="Arial"/>
      <family val="2"/>
    </font>
    <font>
      <u/>
      <sz val="10"/>
      <name val="Arial"/>
      <family val="2"/>
    </font>
    <font>
      <vertAlign val="superscript"/>
      <sz val="10"/>
      <name val="Arial"/>
      <family val="2"/>
    </font>
    <font>
      <sz val="10"/>
      <color rgb="FF00000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EDEE7"/>
        <bgColor indexed="64"/>
      </patternFill>
    </fill>
    <fill>
      <patternFill patternType="solid">
        <fgColor theme="0"/>
        <bgColor indexed="64"/>
      </patternFill>
    </fill>
    <fill>
      <patternFill patternType="solid">
        <fgColor rgb="FFD1FFF3"/>
        <bgColor indexed="64"/>
      </patternFill>
    </fill>
    <fill>
      <patternFill patternType="solid">
        <fgColor rgb="FFEBFFFA"/>
        <bgColor indexed="64"/>
      </patternFill>
    </fill>
    <fill>
      <patternFill patternType="gray0625">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49" fontId="2" fillId="2" borderId="1" xfId="1" applyNumberFormat="1" applyFont="1" applyFill="1" applyBorder="1"/>
    <xf numFmtId="49" fontId="3" fillId="0" borderId="0" xfId="1" applyNumberFormat="1" applyFont="1"/>
    <xf numFmtId="4" fontId="3" fillId="0" borderId="0" xfId="1" applyNumberFormat="1" applyFont="1" applyAlignment="1">
      <alignment horizontal="center"/>
    </xf>
    <xf numFmtId="49" fontId="3" fillId="0" borderId="0" xfId="1" applyNumberFormat="1" applyFont="1" applyAlignment="1">
      <alignment horizontal="center"/>
    </xf>
    <xf numFmtId="0" fontId="1" fillId="0" borderId="0" xfId="1"/>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xf numFmtId="1"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xf numFmtId="49" fontId="4" fillId="6" borderId="4"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49" fontId="4" fillId="6" borderId="6" xfId="1" applyNumberFormat="1" applyFont="1" applyFill="1" applyBorder="1" applyAlignment="1">
      <alignment vertical="center" wrapText="1"/>
    </xf>
    <xf numFmtId="49" fontId="3" fillId="7" borderId="1" xfId="1" applyNumberFormat="1" applyFont="1" applyFill="1" applyBorder="1" applyAlignment="1">
      <alignment horizontal="center" vertical="center"/>
    </xf>
    <xf numFmtId="49" fontId="3" fillId="7" borderId="2" xfId="1" applyNumberFormat="1" applyFont="1" applyFill="1" applyBorder="1" applyAlignment="1">
      <alignment vertical="center" wrapText="1"/>
    </xf>
    <xf numFmtId="4" fontId="3" fillId="7" borderId="7" xfId="1" applyNumberFormat="1" applyFont="1" applyFill="1" applyBorder="1" applyAlignment="1">
      <alignment horizontal="center" vertical="center"/>
    </xf>
    <xf numFmtId="49" fontId="3" fillId="7" borderId="7" xfId="1" applyNumberFormat="1" applyFont="1" applyFill="1" applyBorder="1" applyAlignment="1">
      <alignment horizontal="center" vertical="center"/>
    </xf>
    <xf numFmtId="164" fontId="3" fillId="7" borderId="7" xfId="1" applyNumberFormat="1" applyFont="1" applyFill="1" applyBorder="1" applyAlignment="1">
      <alignment horizontal="center" vertical="center" wrapText="1"/>
    </xf>
    <xf numFmtId="49" fontId="3" fillId="7" borderId="3"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vertical="center" wrapText="1"/>
    </xf>
    <xf numFmtId="4" fontId="3" fillId="3" borderId="8"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64" fontId="3" fillId="4" borderId="8" xfId="1" applyNumberFormat="1" applyFont="1" applyFill="1" applyBorder="1" applyAlignment="1">
      <alignment horizontal="center" vertical="center" wrapText="1"/>
    </xf>
    <xf numFmtId="49" fontId="3" fillId="4" borderId="8" xfId="1" applyNumberFormat="1" applyFont="1" applyFill="1" applyBorder="1" applyAlignment="1">
      <alignment horizontal="center" vertical="center" wrapText="1"/>
    </xf>
    <xf numFmtId="49" fontId="3" fillId="0" borderId="1" xfId="1" applyNumberFormat="1" applyFont="1" applyBorder="1" applyAlignment="1">
      <alignment vertical="center" wrapText="1"/>
    </xf>
    <xf numFmtId="4" fontId="3" fillId="3" borderId="1"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xf>
    <xf numFmtId="49" fontId="3" fillId="8" borderId="1" xfId="1" applyNumberFormat="1" applyFont="1" applyFill="1" applyBorder="1" applyAlignment="1">
      <alignment vertical="center" wrapText="1"/>
    </xf>
    <xf numFmtId="165" fontId="3" fillId="2" borderId="1"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wrapText="1"/>
    </xf>
    <xf numFmtId="165" fontId="4" fillId="6" borderId="5" xfId="1" applyNumberFormat="1" applyFont="1" applyFill="1" applyBorder="1" applyAlignment="1">
      <alignment vertical="center" wrapText="1"/>
    </xf>
    <xf numFmtId="49" fontId="4" fillId="0" borderId="1" xfId="1" applyNumberFormat="1" applyFont="1" applyBorder="1" applyAlignment="1">
      <alignment vertical="center" wrapText="1"/>
    </xf>
    <xf numFmtId="49" fontId="3" fillId="2" borderId="1" xfId="1" applyNumberFormat="1" applyFont="1" applyFill="1" applyBorder="1" applyAlignment="1">
      <alignment vertical="center" wrapText="1"/>
    </xf>
    <xf numFmtId="165" fontId="3" fillId="3" borderId="1" xfId="1" applyNumberFormat="1" applyFont="1" applyFill="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vertical="center" wrapText="1"/>
    </xf>
    <xf numFmtId="0" fontId="3" fillId="0" borderId="1" xfId="1" applyFont="1" applyBorder="1" applyAlignment="1">
      <alignment vertical="top" wrapText="1"/>
    </xf>
    <xf numFmtId="4" fontId="3" fillId="3" borderId="5" xfId="1" applyNumberFormat="1" applyFont="1" applyFill="1" applyBorder="1" applyAlignment="1">
      <alignment horizontal="center" vertical="center"/>
    </xf>
    <xf numFmtId="49" fontId="3" fillId="4" borderId="6" xfId="1" applyNumberFormat="1" applyFont="1" applyFill="1" applyBorder="1" applyAlignment="1">
      <alignment horizontal="center" vertical="center" wrapText="1"/>
    </xf>
    <xf numFmtId="165" fontId="3" fillId="3" borderId="5" xfId="1" applyNumberFormat="1" applyFont="1" applyFill="1" applyBorder="1" applyAlignment="1">
      <alignment horizontal="center" vertical="center"/>
    </xf>
    <xf numFmtId="165" fontId="4" fillId="3" borderId="1"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49" fontId="4" fillId="0" borderId="0" xfId="1" applyNumberFormat="1" applyFont="1"/>
    <xf numFmtId="49" fontId="4" fillId="6" borderId="2" xfId="1" applyNumberFormat="1" applyFont="1" applyFill="1" applyBorder="1" applyAlignment="1">
      <alignment vertical="center" wrapText="1"/>
    </xf>
    <xf numFmtId="165" fontId="4" fillId="6" borderId="7"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3" xfId="1" applyNumberFormat="1" applyFont="1" applyFill="1" applyBorder="1" applyAlignment="1">
      <alignment vertical="center" wrapText="1"/>
    </xf>
    <xf numFmtId="49" fontId="4" fillId="0" borderId="2" xfId="1" applyNumberFormat="1" applyFont="1" applyBorder="1" applyAlignment="1">
      <alignment vertical="center" wrapText="1"/>
    </xf>
    <xf numFmtId="0" fontId="1" fillId="0" borderId="7" xfId="1" applyBorder="1" applyAlignment="1">
      <alignment vertical="center"/>
    </xf>
    <xf numFmtId="0" fontId="1" fillId="0" borderId="3" xfId="1" applyBorder="1" applyAlignment="1">
      <alignment vertical="center"/>
    </xf>
  </cellXfs>
  <cellStyles count="2">
    <cellStyle name="Standard" xfId="0" builtinId="0"/>
    <cellStyle name="Standard 3" xfId="1" xr:uid="{DDF9D3C8-B4EA-4B29-A16C-708B8C3DD9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PmcDAT\08_Infrastruktur\82_Auftraege\01_Energiewirtschaft_allgemein\NNE%202005\Helmbrechts\GJ%202004%20Berechnung%20Netznutz.entg.-23.09.2005-entg&#252;ltig-V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eln/Kanzleiverzeichnis/04_Mandantenordner/L-R/Pinzberg_ElektraGenossenschaft_54524/54524_energiewirtschaftlicheBeratung_Dobler/NNE_2021/Planung_vNE_Pinzb_20201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Einsp"/>
      <sheetName val="Entn"/>
      <sheetName val="GL"/>
      <sheetName val="Schl"/>
      <sheetName val="kalk"/>
      <sheetName val="GuV"/>
      <sheetName val="EK-Ant"/>
      <sheetName val="Nebenrechnung LuK"/>
      <sheetName val="Formeln LuK"/>
      <sheetName val="KuE"/>
      <sheetName val="Vergleich KuE 2000-2004"/>
      <sheetName val="Preise"/>
      <sheetName val="DIA_Preise"/>
      <sheetName val="Preisblatt"/>
      <sheetName val="GL_veröffentl"/>
      <sheetName val="KuE_veröffentl"/>
      <sheetName val="Kd_Struk"/>
      <sheetName val="Vergleich"/>
      <sheetName val="Preisblatt (2)"/>
      <sheetName val="Veröffent"/>
      <sheetName val="Kennzahlen"/>
      <sheetName val="KzA"/>
    </sheetNames>
    <sheetDataSet>
      <sheetData sheetId="0" refreshError="1">
        <row r="17">
          <cell r="B17">
            <v>0</v>
          </cell>
        </row>
      </sheetData>
      <sheetData sheetId="1"/>
      <sheetData sheetId="2" refreshError="1">
        <row r="11">
          <cell r="AA11" t="str">
            <v>ÜH</v>
          </cell>
          <cell r="AB11">
            <v>2500</v>
          </cell>
          <cell r="AC11">
            <v>1</v>
          </cell>
          <cell r="AD11">
            <v>0.1</v>
          </cell>
          <cell r="AE11">
            <v>3.6000000000000002E-4</v>
          </cell>
          <cell r="AF11">
            <v>1</v>
          </cell>
          <cell r="AG11">
            <v>0</v>
          </cell>
        </row>
        <row r="12">
          <cell r="AA12" t="str">
            <v>HS</v>
          </cell>
          <cell r="AB12">
            <v>2500</v>
          </cell>
          <cell r="AC12">
            <v>1</v>
          </cell>
          <cell r="AD12">
            <v>0.1</v>
          </cell>
          <cell r="AE12">
            <v>3.6000000000000002E-4</v>
          </cell>
          <cell r="AF12">
            <v>1</v>
          </cell>
          <cell r="AG12">
            <v>0</v>
          </cell>
        </row>
        <row r="13">
          <cell r="AA13" t="str">
            <v>HM</v>
          </cell>
          <cell r="AB13">
            <v>2500</v>
          </cell>
          <cell r="AC13">
            <v>1</v>
          </cell>
          <cell r="AD13">
            <v>0.1</v>
          </cell>
          <cell r="AE13">
            <v>3.6000000000000002E-4</v>
          </cell>
          <cell r="AF13">
            <v>1</v>
          </cell>
          <cell r="AG13">
            <v>0</v>
          </cell>
        </row>
        <row r="14">
          <cell r="AA14" t="str">
            <v>MS</v>
          </cell>
          <cell r="AB14">
            <v>2500</v>
          </cell>
          <cell r="AC14">
            <v>0.56172537453768778</v>
          </cell>
          <cell r="AD14">
            <v>0.1</v>
          </cell>
          <cell r="AE14">
            <v>1.8469014981507511E-4</v>
          </cell>
          <cell r="AF14">
            <v>0.38669557203676441</v>
          </cell>
          <cell r="AG14">
            <v>7.0011921000369358E-5</v>
          </cell>
        </row>
        <row r="15">
          <cell r="AA15" t="str">
            <v>MN</v>
          </cell>
          <cell r="AB15">
            <v>2500</v>
          </cell>
          <cell r="AC15">
            <v>0.56172537453768778</v>
          </cell>
          <cell r="AD15">
            <v>0.1</v>
          </cell>
          <cell r="AE15">
            <v>1.8469014981507511E-4</v>
          </cell>
          <cell r="AF15">
            <v>0.38669557203676441</v>
          </cell>
          <cell r="AG15">
            <v>7.0011921000369358E-5</v>
          </cell>
        </row>
        <row r="16">
          <cell r="AA16" t="str">
            <v>NS</v>
          </cell>
          <cell r="AB16">
            <v>2500</v>
          </cell>
          <cell r="AC16">
            <v>0.53518026577809596</v>
          </cell>
          <cell r="AD16">
            <v>0.05</v>
          </cell>
          <cell r="AE16">
            <v>1.940721063112384E-4</v>
          </cell>
          <cell r="AF16">
            <v>0.3495493815041727</v>
          </cell>
          <cell r="AG16">
            <v>7.4252353709569331E-5</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es"/>
      <sheetName val="AF"/>
      <sheetName val="JHL MS"/>
      <sheetName val="JHL MN"/>
      <sheetName val="JHL NS"/>
      <sheetName val="vermNE HS"/>
      <sheetName val="vermNE HM"/>
      <sheetName val="vermNE MS"/>
      <sheetName val="vermNE MN"/>
      <sheetName val="vermNE NS"/>
      <sheetName val="Zusammenfassung"/>
      <sheetName val="Bilder"/>
      <sheetName val="Erläuterungen"/>
    </sheetNames>
    <sheetDataSet>
      <sheetData sheetId="0" refreshError="1">
        <row r="24">
          <cell r="B24" t="str">
            <v>n</v>
          </cell>
        </row>
      </sheetData>
      <sheetData sheetId="1">
        <row r="15">
          <cell r="E15">
            <v>5005736</v>
          </cell>
        </row>
      </sheetData>
      <sheetData sheetId="2" refreshError="1"/>
      <sheetData sheetId="3" refreshError="1"/>
      <sheetData sheetId="4" refreshError="1"/>
      <sheetData sheetId="5" refreshError="1"/>
      <sheetData sheetId="6" refreshError="1"/>
      <sheetData sheetId="7">
        <row r="20">
          <cell r="C20">
            <v>253.47499999999994</v>
          </cell>
        </row>
      </sheetData>
      <sheetData sheetId="8" refreshError="1"/>
      <sheetData sheetId="9" refreshError="1"/>
      <sheetData sheetId="10">
        <row r="14">
          <cell r="H14">
            <v>16240.817262860157</v>
          </cell>
        </row>
      </sheetData>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92D0E-7EF8-4777-A58B-3E203271E9A0}">
  <sheetPr>
    <tabColor rgb="FFFFC000"/>
  </sheetPr>
  <dimension ref="B1:I261"/>
  <sheetViews>
    <sheetView tabSelected="1" topLeftCell="A49" zoomScale="85" zoomScaleNormal="85" workbookViewId="0">
      <selection activeCell="H61" sqref="H61"/>
    </sheetView>
  </sheetViews>
  <sheetFormatPr baseColWidth="10" defaultColWidth="11.42578125" defaultRowHeight="15" x14ac:dyDescent="0.25"/>
  <cols>
    <col min="1" max="1" width="4.140625" style="2" customWidth="1"/>
    <col min="2" max="2" width="18.28515625" style="4" customWidth="1"/>
    <col min="3" max="3" width="69.5703125" style="2" customWidth="1"/>
    <col min="4" max="4" width="16.7109375" style="3" customWidth="1"/>
    <col min="5" max="7" width="16.7109375" style="4" customWidth="1"/>
    <col min="8" max="9" width="10.85546875" style="5" customWidth="1"/>
    <col min="10" max="16384" width="11.42578125" style="2"/>
  </cols>
  <sheetData>
    <row r="1" spans="2:9" x14ac:dyDescent="0.25">
      <c r="B1" s="1" t="s">
        <v>0</v>
      </c>
    </row>
    <row r="2" spans="2:9" ht="42" customHeight="1" x14ac:dyDescent="0.2">
      <c r="B2" s="6" t="s">
        <v>1</v>
      </c>
      <c r="C2" s="7"/>
      <c r="D2" s="8" t="s">
        <v>2</v>
      </c>
      <c r="E2" s="8"/>
      <c r="F2" s="9">
        <v>8</v>
      </c>
      <c r="G2" s="10" t="s">
        <v>3</v>
      </c>
      <c r="H2" s="9" t="s">
        <v>4</v>
      </c>
      <c r="I2" s="9">
        <v>366</v>
      </c>
    </row>
    <row r="3" spans="2:9" ht="42" customHeight="1" x14ac:dyDescent="0.25">
      <c r="B3" s="11" t="s">
        <v>5</v>
      </c>
      <c r="C3" s="11" t="s">
        <v>6</v>
      </c>
      <c r="D3" s="12" t="s">
        <v>7</v>
      </c>
      <c r="E3" s="12" t="s">
        <v>8</v>
      </c>
      <c r="F3" s="13" t="s">
        <v>7</v>
      </c>
      <c r="G3" s="13" t="s">
        <v>8</v>
      </c>
    </row>
    <row r="4" spans="2:9" ht="30" customHeight="1" x14ac:dyDescent="0.25">
      <c r="B4" s="14" t="s">
        <v>9</v>
      </c>
      <c r="C4" s="15" t="s">
        <v>10</v>
      </c>
      <c r="D4" s="16"/>
      <c r="E4" s="16"/>
      <c r="F4" s="16"/>
      <c r="G4" s="17"/>
    </row>
    <row r="5" spans="2:9" ht="30" hidden="1" customHeight="1" x14ac:dyDescent="0.25">
      <c r="B5" s="18" t="s">
        <v>11</v>
      </c>
      <c r="C5" s="19" t="s">
        <v>12</v>
      </c>
      <c r="D5" s="20"/>
      <c r="E5" s="21"/>
      <c r="F5" s="22"/>
      <c r="G5" s="23"/>
    </row>
    <row r="6" spans="2:9" ht="30" hidden="1" customHeight="1" x14ac:dyDescent="0.25">
      <c r="B6" s="24" t="s">
        <v>13</v>
      </c>
      <c r="C6" s="25" t="s">
        <v>14</v>
      </c>
      <c r="D6" s="26"/>
      <c r="E6" s="27" t="s">
        <v>15</v>
      </c>
      <c r="F6" s="28">
        <f>ROUND(D6/$I$2,$F$2)</f>
        <v>0</v>
      </c>
      <c r="G6" s="29" t="s">
        <v>16</v>
      </c>
    </row>
    <row r="7" spans="2:9" ht="30" hidden="1" customHeight="1" x14ac:dyDescent="0.25">
      <c r="B7" s="24" t="s">
        <v>17</v>
      </c>
      <c r="C7" s="30" t="s">
        <v>18</v>
      </c>
      <c r="D7" s="31"/>
      <c r="E7" s="32" t="s">
        <v>19</v>
      </c>
      <c r="F7" s="33">
        <f>ROUND(D7/100,$F$2)</f>
        <v>0</v>
      </c>
      <c r="G7" s="34" t="s">
        <v>20</v>
      </c>
    </row>
    <row r="8" spans="2:9" ht="30" hidden="1" customHeight="1" x14ac:dyDescent="0.25">
      <c r="B8" s="24" t="s">
        <v>21</v>
      </c>
      <c r="C8" s="30" t="s">
        <v>22</v>
      </c>
      <c r="D8" s="31"/>
      <c r="E8" s="32" t="s">
        <v>15</v>
      </c>
      <c r="F8" s="33">
        <f>ROUND(D8/$I$2,$F$2)</f>
        <v>0</v>
      </c>
      <c r="G8" s="34" t="s">
        <v>16</v>
      </c>
    </row>
    <row r="9" spans="2:9" ht="30" hidden="1" customHeight="1" x14ac:dyDescent="0.25">
      <c r="B9" s="24" t="s">
        <v>23</v>
      </c>
      <c r="C9" s="30" t="s">
        <v>24</v>
      </c>
      <c r="D9" s="31"/>
      <c r="E9" s="32" t="s">
        <v>19</v>
      </c>
      <c r="F9" s="33">
        <f>ROUND(D9/100,$F$2)</f>
        <v>0</v>
      </c>
      <c r="G9" s="34" t="s">
        <v>20</v>
      </c>
    </row>
    <row r="10" spans="2:9" ht="30" hidden="1" customHeight="1" x14ac:dyDescent="0.25">
      <c r="B10" s="18" t="s">
        <v>25</v>
      </c>
      <c r="C10" s="19" t="s">
        <v>26</v>
      </c>
      <c r="D10" s="20"/>
      <c r="E10" s="21"/>
      <c r="F10" s="22"/>
      <c r="G10" s="23"/>
    </row>
    <row r="11" spans="2:9" ht="30" hidden="1" customHeight="1" x14ac:dyDescent="0.25">
      <c r="B11" s="24" t="s">
        <v>27</v>
      </c>
      <c r="C11" s="30" t="s">
        <v>28</v>
      </c>
      <c r="D11" s="31"/>
      <c r="E11" s="32" t="s">
        <v>15</v>
      </c>
      <c r="F11" s="33">
        <f>ROUND(D11/$I$2,$F$2)</f>
        <v>0</v>
      </c>
      <c r="G11" s="34" t="s">
        <v>16</v>
      </c>
    </row>
    <row r="12" spans="2:9" ht="30" hidden="1" customHeight="1" x14ac:dyDescent="0.25">
      <c r="B12" s="24" t="s">
        <v>29</v>
      </c>
      <c r="C12" s="30" t="s">
        <v>30</v>
      </c>
      <c r="D12" s="31"/>
      <c r="E12" s="32" t="s">
        <v>19</v>
      </c>
      <c r="F12" s="33">
        <f>ROUND(D12/100,$F$2)</f>
        <v>0</v>
      </c>
      <c r="G12" s="34" t="s">
        <v>20</v>
      </c>
    </row>
    <row r="13" spans="2:9" ht="30" hidden="1" customHeight="1" x14ac:dyDescent="0.25">
      <c r="B13" s="24" t="s">
        <v>31</v>
      </c>
      <c r="C13" s="30" t="s">
        <v>32</v>
      </c>
      <c r="D13" s="31"/>
      <c r="E13" s="32" t="s">
        <v>15</v>
      </c>
      <c r="F13" s="33">
        <f>ROUND(D13/$I$2,$F$2)</f>
        <v>0</v>
      </c>
      <c r="G13" s="34" t="s">
        <v>16</v>
      </c>
    </row>
    <row r="14" spans="2:9" ht="30" hidden="1" customHeight="1" x14ac:dyDescent="0.25">
      <c r="B14" s="24" t="s">
        <v>33</v>
      </c>
      <c r="C14" s="30" t="s">
        <v>34</v>
      </c>
      <c r="D14" s="31"/>
      <c r="E14" s="32" t="s">
        <v>19</v>
      </c>
      <c r="F14" s="33">
        <f>ROUND(D14/100,$F$2)</f>
        <v>0</v>
      </c>
      <c r="G14" s="34" t="s">
        <v>20</v>
      </c>
    </row>
    <row r="15" spans="2:9" ht="30" hidden="1" customHeight="1" x14ac:dyDescent="0.25">
      <c r="B15" s="18" t="s">
        <v>35</v>
      </c>
      <c r="C15" s="19" t="s">
        <v>36</v>
      </c>
      <c r="D15" s="20"/>
      <c r="E15" s="21"/>
      <c r="F15" s="22"/>
      <c r="G15" s="23"/>
    </row>
    <row r="16" spans="2:9" ht="30" hidden="1" customHeight="1" x14ac:dyDescent="0.25">
      <c r="B16" s="24" t="s">
        <v>37</v>
      </c>
      <c r="C16" s="30" t="s">
        <v>38</v>
      </c>
      <c r="D16" s="31"/>
      <c r="E16" s="32" t="s">
        <v>15</v>
      </c>
      <c r="F16" s="33">
        <f>ROUND(D16/$I$2,$F$2)</f>
        <v>0</v>
      </c>
      <c r="G16" s="34" t="s">
        <v>16</v>
      </c>
    </row>
    <row r="17" spans="2:7" ht="30" hidden="1" customHeight="1" x14ac:dyDescent="0.25">
      <c r="B17" s="24" t="s">
        <v>39</v>
      </c>
      <c r="C17" s="30" t="s">
        <v>40</v>
      </c>
      <c r="D17" s="31"/>
      <c r="E17" s="32" t="s">
        <v>19</v>
      </c>
      <c r="F17" s="33">
        <f>ROUND(D17/100,$F$2)</f>
        <v>0</v>
      </c>
      <c r="G17" s="34" t="s">
        <v>20</v>
      </c>
    </row>
    <row r="18" spans="2:7" ht="30" hidden="1" customHeight="1" x14ac:dyDescent="0.25">
      <c r="B18" s="24" t="s">
        <v>41</v>
      </c>
      <c r="C18" s="30" t="s">
        <v>42</v>
      </c>
      <c r="D18" s="31"/>
      <c r="E18" s="32" t="s">
        <v>15</v>
      </c>
      <c r="F18" s="33">
        <f>ROUND(D18/$I$2,$F$2)</f>
        <v>0</v>
      </c>
      <c r="G18" s="34" t="s">
        <v>16</v>
      </c>
    </row>
    <row r="19" spans="2:7" ht="30" hidden="1" customHeight="1" x14ac:dyDescent="0.25">
      <c r="B19" s="24" t="s">
        <v>43</v>
      </c>
      <c r="C19" s="30" t="s">
        <v>44</v>
      </c>
      <c r="D19" s="31"/>
      <c r="E19" s="32" t="s">
        <v>19</v>
      </c>
      <c r="F19" s="33">
        <f>ROUND(D19/100,$F$2)</f>
        <v>0</v>
      </c>
      <c r="G19" s="34" t="s">
        <v>20</v>
      </c>
    </row>
    <row r="20" spans="2:7" ht="30" hidden="1" customHeight="1" x14ac:dyDescent="0.25">
      <c r="B20" s="18" t="s">
        <v>45</v>
      </c>
      <c r="C20" s="19" t="s">
        <v>46</v>
      </c>
      <c r="D20" s="20"/>
      <c r="E20" s="21"/>
      <c r="F20" s="22"/>
      <c r="G20" s="23"/>
    </row>
    <row r="21" spans="2:7" ht="30" hidden="1" customHeight="1" x14ac:dyDescent="0.25">
      <c r="B21" s="24" t="s">
        <v>47</v>
      </c>
      <c r="C21" s="30" t="s">
        <v>48</v>
      </c>
      <c r="D21" s="31"/>
      <c r="E21" s="32" t="s">
        <v>15</v>
      </c>
      <c r="F21" s="33">
        <f>ROUND(D21/$I$2,$F$2)</f>
        <v>0</v>
      </c>
      <c r="G21" s="34" t="s">
        <v>16</v>
      </c>
    </row>
    <row r="22" spans="2:7" ht="30" hidden="1" customHeight="1" x14ac:dyDescent="0.25">
      <c r="B22" s="24" t="s">
        <v>49</v>
      </c>
      <c r="C22" s="30" t="s">
        <v>50</v>
      </c>
      <c r="D22" s="31"/>
      <c r="E22" s="32" t="s">
        <v>19</v>
      </c>
      <c r="F22" s="33">
        <f>ROUND(D22/100,$F$2)</f>
        <v>0</v>
      </c>
      <c r="G22" s="34" t="s">
        <v>20</v>
      </c>
    </row>
    <row r="23" spans="2:7" ht="30" hidden="1" customHeight="1" x14ac:dyDescent="0.25">
      <c r="B23" s="24" t="s">
        <v>51</v>
      </c>
      <c r="C23" s="30" t="s">
        <v>52</v>
      </c>
      <c r="D23" s="31"/>
      <c r="E23" s="32" t="s">
        <v>15</v>
      </c>
      <c r="F23" s="33">
        <f>ROUND(D23/$I$2,$F$2)</f>
        <v>0</v>
      </c>
      <c r="G23" s="34" t="s">
        <v>16</v>
      </c>
    </row>
    <row r="24" spans="2:7" ht="30" hidden="1" customHeight="1" x14ac:dyDescent="0.25">
      <c r="B24" s="24" t="s">
        <v>53</v>
      </c>
      <c r="C24" s="30" t="s">
        <v>54</v>
      </c>
      <c r="D24" s="31"/>
      <c r="E24" s="32" t="s">
        <v>19</v>
      </c>
      <c r="F24" s="33">
        <f>ROUND(D24/100,$F$2)</f>
        <v>0</v>
      </c>
      <c r="G24" s="34" t="s">
        <v>20</v>
      </c>
    </row>
    <row r="25" spans="2:7" ht="30" customHeight="1" x14ac:dyDescent="0.25">
      <c r="B25" s="18" t="s">
        <v>55</v>
      </c>
      <c r="C25" s="19" t="s">
        <v>56</v>
      </c>
      <c r="D25" s="20"/>
      <c r="E25" s="21"/>
      <c r="F25" s="22"/>
      <c r="G25" s="23"/>
    </row>
    <row r="26" spans="2:7" ht="30" customHeight="1" x14ac:dyDescent="0.25">
      <c r="B26" s="24" t="s">
        <v>57</v>
      </c>
      <c r="C26" s="30" t="s">
        <v>58</v>
      </c>
      <c r="D26" s="31">
        <v>10.7</v>
      </c>
      <c r="E26" s="32" t="s">
        <v>15</v>
      </c>
      <c r="F26" s="33">
        <f>ROUND(D26/$I$2,$F$2)</f>
        <v>2.9234969999999999E-2</v>
      </c>
      <c r="G26" s="34" t="s">
        <v>16</v>
      </c>
    </row>
    <row r="27" spans="2:7" ht="30" customHeight="1" x14ac:dyDescent="0.25">
      <c r="B27" s="24" t="s">
        <v>59</v>
      </c>
      <c r="C27" s="30" t="s">
        <v>60</v>
      </c>
      <c r="D27" s="31">
        <v>6.13</v>
      </c>
      <c r="E27" s="32" t="s">
        <v>19</v>
      </c>
      <c r="F27" s="33">
        <f>ROUND(D27/100,$F$2)</f>
        <v>6.13E-2</v>
      </c>
      <c r="G27" s="34" t="s">
        <v>20</v>
      </c>
    </row>
    <row r="28" spans="2:7" ht="30" customHeight="1" x14ac:dyDescent="0.25">
      <c r="B28" s="24" t="s">
        <v>61</v>
      </c>
      <c r="C28" s="30" t="s">
        <v>62</v>
      </c>
      <c r="D28" s="31">
        <v>158.34</v>
      </c>
      <c r="E28" s="32" t="s">
        <v>15</v>
      </c>
      <c r="F28" s="33">
        <f>ROUND(D28/$I$2,$F$2)</f>
        <v>0.43262295000000001</v>
      </c>
      <c r="G28" s="34" t="s">
        <v>16</v>
      </c>
    </row>
    <row r="29" spans="2:7" ht="30" customHeight="1" x14ac:dyDescent="0.25">
      <c r="B29" s="24" t="s">
        <v>63</v>
      </c>
      <c r="C29" s="30" t="s">
        <v>64</v>
      </c>
      <c r="D29" s="31">
        <v>0.23</v>
      </c>
      <c r="E29" s="32" t="s">
        <v>19</v>
      </c>
      <c r="F29" s="33">
        <f>ROUND(D29/100,$F$2)</f>
        <v>2.3E-3</v>
      </c>
      <c r="G29" s="34" t="s">
        <v>20</v>
      </c>
    </row>
    <row r="30" spans="2:7" ht="30" customHeight="1" x14ac:dyDescent="0.25">
      <c r="B30" s="18" t="s">
        <v>65</v>
      </c>
      <c r="C30" s="19" t="s">
        <v>66</v>
      </c>
      <c r="D30" s="20"/>
      <c r="E30" s="21"/>
      <c r="F30" s="22"/>
      <c r="G30" s="23"/>
    </row>
    <row r="31" spans="2:7" ht="30" customHeight="1" x14ac:dyDescent="0.25">
      <c r="B31" s="24" t="s">
        <v>67</v>
      </c>
      <c r="C31" s="30" t="s">
        <v>68</v>
      </c>
      <c r="D31" s="31">
        <v>10.84</v>
      </c>
      <c r="E31" s="32" t="s">
        <v>15</v>
      </c>
      <c r="F31" s="33">
        <f>ROUND(D31/$I$2,$F$2)</f>
        <v>2.961749E-2</v>
      </c>
      <c r="G31" s="34" t="s">
        <v>16</v>
      </c>
    </row>
    <row r="32" spans="2:7" ht="30" customHeight="1" x14ac:dyDescent="0.25">
      <c r="B32" s="24" t="s">
        <v>69</v>
      </c>
      <c r="C32" s="30" t="s">
        <v>70</v>
      </c>
      <c r="D32" s="31">
        <v>6.58</v>
      </c>
      <c r="E32" s="32" t="s">
        <v>19</v>
      </c>
      <c r="F32" s="33">
        <f>ROUND(D32/100,$F$2)</f>
        <v>6.5799999999999997E-2</v>
      </c>
      <c r="G32" s="34" t="s">
        <v>20</v>
      </c>
    </row>
    <row r="33" spans="2:7" ht="30" customHeight="1" x14ac:dyDescent="0.25">
      <c r="B33" s="24" t="s">
        <v>71</v>
      </c>
      <c r="C33" s="30" t="s">
        <v>72</v>
      </c>
      <c r="D33" s="31">
        <v>173.12</v>
      </c>
      <c r="E33" s="32" t="s">
        <v>15</v>
      </c>
      <c r="F33" s="33">
        <f>ROUND(D33/$I$2,$F$2)</f>
        <v>0.47300545999999999</v>
      </c>
      <c r="G33" s="34" t="s">
        <v>16</v>
      </c>
    </row>
    <row r="34" spans="2:7" ht="30" customHeight="1" x14ac:dyDescent="0.25">
      <c r="B34" s="24" t="s">
        <v>73</v>
      </c>
      <c r="C34" s="30" t="s">
        <v>74</v>
      </c>
      <c r="D34" s="31">
        <v>0.09</v>
      </c>
      <c r="E34" s="32" t="s">
        <v>19</v>
      </c>
      <c r="F34" s="33">
        <f>ROUND(D34/100,$F$2)</f>
        <v>8.9999999999999998E-4</v>
      </c>
      <c r="G34" s="34" t="s">
        <v>20</v>
      </c>
    </row>
    <row r="35" spans="2:7" ht="30" customHeight="1" x14ac:dyDescent="0.25">
      <c r="B35" s="18" t="s">
        <v>75</v>
      </c>
      <c r="C35" s="19" t="s">
        <v>76</v>
      </c>
      <c r="D35" s="20"/>
      <c r="E35" s="21"/>
      <c r="F35" s="22"/>
      <c r="G35" s="23"/>
    </row>
    <row r="36" spans="2:7" ht="30" customHeight="1" x14ac:dyDescent="0.25">
      <c r="B36" s="24" t="s">
        <v>77</v>
      </c>
      <c r="C36" s="30" t="s">
        <v>78</v>
      </c>
      <c r="D36" s="31">
        <v>9.1199999999999992</v>
      </c>
      <c r="E36" s="32" t="s">
        <v>15</v>
      </c>
      <c r="F36" s="33">
        <f>ROUND(D36/$I$2,$F$2)</f>
        <v>2.4918030000000001E-2</v>
      </c>
      <c r="G36" s="34" t="s">
        <v>16</v>
      </c>
    </row>
    <row r="37" spans="2:7" ht="30" customHeight="1" x14ac:dyDescent="0.25">
      <c r="B37" s="24" t="s">
        <v>79</v>
      </c>
      <c r="C37" s="30" t="s">
        <v>80</v>
      </c>
      <c r="D37" s="31">
        <v>6.95</v>
      </c>
      <c r="E37" s="32" t="s">
        <v>19</v>
      </c>
      <c r="F37" s="33">
        <f>ROUND(D37/100,$F$2)</f>
        <v>6.9500000000000006E-2</v>
      </c>
      <c r="G37" s="34" t="s">
        <v>20</v>
      </c>
    </row>
    <row r="38" spans="2:7" ht="30" customHeight="1" x14ac:dyDescent="0.25">
      <c r="B38" s="24" t="s">
        <v>81</v>
      </c>
      <c r="C38" s="30" t="s">
        <v>82</v>
      </c>
      <c r="D38" s="31">
        <v>134.31</v>
      </c>
      <c r="E38" s="32" t="s">
        <v>15</v>
      </c>
      <c r="F38" s="33">
        <f>ROUND(D38/$I$2,$F$2)</f>
        <v>0.36696720999999999</v>
      </c>
      <c r="G38" s="34" t="s">
        <v>16</v>
      </c>
    </row>
    <row r="39" spans="2:7" ht="30" customHeight="1" x14ac:dyDescent="0.25">
      <c r="B39" s="24" t="s">
        <v>83</v>
      </c>
      <c r="C39" s="30" t="s">
        <v>84</v>
      </c>
      <c r="D39" s="31">
        <v>1.94</v>
      </c>
      <c r="E39" s="32" t="s">
        <v>19</v>
      </c>
      <c r="F39" s="33">
        <f>ROUND(D39/100,$F$2)</f>
        <v>1.9400000000000001E-2</v>
      </c>
      <c r="G39" s="34" t="s">
        <v>20</v>
      </c>
    </row>
    <row r="40" spans="2:7" ht="30" hidden="1" customHeight="1" x14ac:dyDescent="0.25">
      <c r="B40" s="35" t="s">
        <v>85</v>
      </c>
      <c r="C40" s="36" t="s">
        <v>86</v>
      </c>
      <c r="D40" s="37"/>
      <c r="E40" s="38"/>
      <c r="F40" s="39"/>
      <c r="G40" s="40"/>
    </row>
    <row r="41" spans="2:7" ht="30" hidden="1" customHeight="1" x14ac:dyDescent="0.25">
      <c r="B41" s="35" t="s">
        <v>87</v>
      </c>
      <c r="C41" s="36" t="s">
        <v>88</v>
      </c>
      <c r="D41" s="37"/>
      <c r="E41" s="38" t="s">
        <v>15</v>
      </c>
      <c r="F41" s="39">
        <f>ROUND(D41/$I$2,$F$2)</f>
        <v>0</v>
      </c>
      <c r="G41" s="40" t="s">
        <v>16</v>
      </c>
    </row>
    <row r="42" spans="2:7" ht="30" hidden="1" customHeight="1" x14ac:dyDescent="0.25">
      <c r="B42" s="35" t="s">
        <v>89</v>
      </c>
      <c r="C42" s="36" t="s">
        <v>90</v>
      </c>
      <c r="D42" s="37"/>
      <c r="E42" s="38" t="s">
        <v>19</v>
      </c>
      <c r="F42" s="39">
        <f>ROUND(D42/100,$F$2)</f>
        <v>0</v>
      </c>
      <c r="G42" s="40" t="s">
        <v>20</v>
      </c>
    </row>
    <row r="43" spans="2:7" ht="30" hidden="1" customHeight="1" x14ac:dyDescent="0.25">
      <c r="B43" s="35" t="s">
        <v>91</v>
      </c>
      <c r="C43" s="36" t="s">
        <v>92</v>
      </c>
      <c r="D43" s="37"/>
      <c r="E43" s="38" t="s">
        <v>15</v>
      </c>
      <c r="F43" s="39">
        <f>ROUND(D43/$I$2,$F$2)</f>
        <v>0</v>
      </c>
      <c r="G43" s="40" t="s">
        <v>16</v>
      </c>
    </row>
    <row r="44" spans="2:7" ht="30" hidden="1" customHeight="1" x14ac:dyDescent="0.25">
      <c r="B44" s="35" t="s">
        <v>93</v>
      </c>
      <c r="C44" s="36" t="s">
        <v>94</v>
      </c>
      <c r="D44" s="37"/>
      <c r="E44" s="38" t="s">
        <v>19</v>
      </c>
      <c r="F44" s="39">
        <f>ROUND(D44/100,$F$2)</f>
        <v>0</v>
      </c>
      <c r="G44" s="40" t="s">
        <v>20</v>
      </c>
    </row>
    <row r="45" spans="2:7" ht="30" customHeight="1" x14ac:dyDescent="0.25">
      <c r="B45" s="14" t="s">
        <v>95</v>
      </c>
      <c r="C45" s="15" t="s">
        <v>96</v>
      </c>
      <c r="D45" s="41"/>
      <c r="E45" s="16"/>
      <c r="F45" s="16"/>
      <c r="G45" s="17"/>
    </row>
    <row r="46" spans="2:7" ht="30" customHeight="1" x14ac:dyDescent="0.25">
      <c r="B46" s="24" t="s">
        <v>97</v>
      </c>
      <c r="C46" s="42" t="s">
        <v>98</v>
      </c>
      <c r="D46" s="31">
        <v>60</v>
      </c>
      <c r="E46" s="32" t="s">
        <v>99</v>
      </c>
      <c r="F46" s="33">
        <f>ROUND(D46/$I$2,$F$2)</f>
        <v>0.16393442999999999</v>
      </c>
      <c r="G46" s="34" t="s">
        <v>100</v>
      </c>
    </row>
    <row r="47" spans="2:7" ht="30" customHeight="1" x14ac:dyDescent="0.25">
      <c r="B47" s="24" t="s">
        <v>101</v>
      </c>
      <c r="C47" s="42" t="s">
        <v>102</v>
      </c>
      <c r="D47" s="31">
        <v>8.81</v>
      </c>
      <c r="E47" s="32" t="s">
        <v>19</v>
      </c>
      <c r="F47" s="33">
        <f t="shared" ref="F47:F52" si="0">ROUND(D47/100,$F$2)</f>
        <v>8.8099999999999998E-2</v>
      </c>
      <c r="G47" s="34" t="s">
        <v>20</v>
      </c>
    </row>
    <row r="48" spans="2:7" ht="30" customHeight="1" x14ac:dyDescent="0.25">
      <c r="B48" s="24" t="s">
        <v>103</v>
      </c>
      <c r="C48" s="43" t="s">
        <v>104</v>
      </c>
      <c r="D48" s="31">
        <v>2.88</v>
      </c>
      <c r="E48" s="32" t="s">
        <v>19</v>
      </c>
      <c r="F48" s="33">
        <f t="shared" si="0"/>
        <v>2.8799999999999999E-2</v>
      </c>
      <c r="G48" s="34" t="s">
        <v>20</v>
      </c>
    </row>
    <row r="49" spans="2:7" ht="30" customHeight="1" x14ac:dyDescent="0.25">
      <c r="B49" s="24" t="s">
        <v>105</v>
      </c>
      <c r="C49" s="43" t="s">
        <v>106</v>
      </c>
      <c r="D49" s="31">
        <v>2.88</v>
      </c>
      <c r="E49" s="32" t="s">
        <v>19</v>
      </c>
      <c r="F49" s="33">
        <f t="shared" si="0"/>
        <v>2.8799999999999999E-2</v>
      </c>
      <c r="G49" s="34" t="s">
        <v>20</v>
      </c>
    </row>
    <row r="50" spans="2:7" ht="30" customHeight="1" x14ac:dyDescent="0.25">
      <c r="B50" s="24" t="s">
        <v>107</v>
      </c>
      <c r="C50" s="30" t="s">
        <v>108</v>
      </c>
      <c r="D50" s="31"/>
      <c r="E50" s="32" t="s">
        <v>19</v>
      </c>
      <c r="F50" s="33">
        <f t="shared" si="0"/>
        <v>0</v>
      </c>
      <c r="G50" s="34" t="s">
        <v>20</v>
      </c>
    </row>
    <row r="51" spans="2:7" ht="30" customHeight="1" x14ac:dyDescent="0.25">
      <c r="B51" s="24" t="s">
        <v>109</v>
      </c>
      <c r="C51" s="43" t="s">
        <v>110</v>
      </c>
      <c r="D51" s="31">
        <v>2.88</v>
      </c>
      <c r="E51" s="32" t="s">
        <v>19</v>
      </c>
      <c r="F51" s="33">
        <f t="shared" si="0"/>
        <v>2.8799999999999999E-2</v>
      </c>
      <c r="G51" s="34" t="s">
        <v>20</v>
      </c>
    </row>
    <row r="52" spans="2:7" ht="38.25" x14ac:dyDescent="0.25">
      <c r="B52" s="24" t="s">
        <v>111</v>
      </c>
      <c r="C52" s="43" t="s">
        <v>112</v>
      </c>
      <c r="D52" s="31">
        <v>2.88</v>
      </c>
      <c r="E52" s="32" t="s">
        <v>19</v>
      </c>
      <c r="F52" s="33">
        <f t="shared" si="0"/>
        <v>2.8799999999999999E-2</v>
      </c>
      <c r="G52" s="34" t="s">
        <v>20</v>
      </c>
    </row>
    <row r="53" spans="2:7" ht="30" customHeight="1" x14ac:dyDescent="0.25">
      <c r="B53" s="24" t="s">
        <v>113</v>
      </c>
      <c r="C53" s="30" t="s">
        <v>114</v>
      </c>
      <c r="D53" s="31">
        <v>25</v>
      </c>
      <c r="E53" s="32" t="s">
        <v>99</v>
      </c>
      <c r="F53" s="33">
        <f>ROUND(D53/$I$2,$F$2)</f>
        <v>6.830601E-2</v>
      </c>
      <c r="G53" s="34" t="s">
        <v>100</v>
      </c>
    </row>
    <row r="54" spans="2:7" ht="30" customHeight="1" x14ac:dyDescent="0.25">
      <c r="B54" s="24" t="s">
        <v>115</v>
      </c>
      <c r="C54" s="30" t="s">
        <v>116</v>
      </c>
      <c r="D54" s="31">
        <v>25</v>
      </c>
      <c r="E54" s="32" t="s">
        <v>99</v>
      </c>
      <c r="F54" s="33">
        <f>ROUND(D54/$I$2,$F$2)</f>
        <v>6.830601E-2</v>
      </c>
      <c r="G54" s="34" t="s">
        <v>100</v>
      </c>
    </row>
    <row r="55" spans="2:7" ht="30" customHeight="1" x14ac:dyDescent="0.25">
      <c r="B55" s="24" t="s">
        <v>117</v>
      </c>
      <c r="C55" s="30" t="s">
        <v>118</v>
      </c>
      <c r="D55" s="31">
        <v>25</v>
      </c>
      <c r="E55" s="32" t="s">
        <v>99</v>
      </c>
      <c r="F55" s="33">
        <f>ROUND(D55/$I$2,$F$2)</f>
        <v>6.830601E-2</v>
      </c>
      <c r="G55" s="34" t="s">
        <v>100</v>
      </c>
    </row>
    <row r="56" spans="2:7" ht="38.25" x14ac:dyDescent="0.25">
      <c r="B56" s="24" t="s">
        <v>119</v>
      </c>
      <c r="C56" s="30" t="s">
        <v>120</v>
      </c>
      <c r="D56" s="44"/>
      <c r="E56" s="32" t="s">
        <v>19</v>
      </c>
      <c r="F56" s="33">
        <f>ROUND(D56/100,$F$2)</f>
        <v>0</v>
      </c>
      <c r="G56" s="34" t="s">
        <v>20</v>
      </c>
    </row>
    <row r="57" spans="2:7" ht="38.25" x14ac:dyDescent="0.25">
      <c r="B57" s="45" t="s">
        <v>121</v>
      </c>
      <c r="C57" s="46" t="s">
        <v>122</v>
      </c>
      <c r="D57" s="44"/>
      <c r="E57" s="32" t="s">
        <v>19</v>
      </c>
      <c r="F57" s="33">
        <f>ROUND(D57/100,$F$2)</f>
        <v>0</v>
      </c>
      <c r="G57" s="34" t="s">
        <v>20</v>
      </c>
    </row>
    <row r="58" spans="2:7" ht="38.25" x14ac:dyDescent="0.25">
      <c r="B58" s="45" t="s">
        <v>123</v>
      </c>
      <c r="C58" s="46" t="s">
        <v>124</v>
      </c>
      <c r="D58" s="44"/>
      <c r="E58" s="32" t="s">
        <v>19</v>
      </c>
      <c r="F58" s="33">
        <f>ROUND(D58/100,$F$2)</f>
        <v>0</v>
      </c>
      <c r="G58" s="34" t="s">
        <v>20</v>
      </c>
    </row>
    <row r="59" spans="2:7" ht="38.25" x14ac:dyDescent="0.25">
      <c r="B59" s="24" t="s">
        <v>125</v>
      </c>
      <c r="C59" s="46" t="s">
        <v>126</v>
      </c>
      <c r="D59" s="44"/>
      <c r="E59" s="32" t="s">
        <v>99</v>
      </c>
      <c r="F59" s="33">
        <f>ROUND(D59/$I$2,$F$2)</f>
        <v>0</v>
      </c>
      <c r="G59" s="34" t="s">
        <v>100</v>
      </c>
    </row>
    <row r="60" spans="2:7" ht="51" x14ac:dyDescent="0.25">
      <c r="B60" s="24" t="s">
        <v>127</v>
      </c>
      <c r="C60" s="47" t="s">
        <v>128</v>
      </c>
      <c r="D60" s="48">
        <v>133.31</v>
      </c>
      <c r="E60" s="32" t="s">
        <v>99</v>
      </c>
      <c r="F60" s="33">
        <f>-ROUND(D60/$I$2,$F$2)</f>
        <v>-0.36423496999999999</v>
      </c>
      <c r="G60" s="34" t="s">
        <v>100</v>
      </c>
    </row>
    <row r="61" spans="2:7" ht="51" x14ac:dyDescent="0.25">
      <c r="B61" s="24" t="s">
        <v>129</v>
      </c>
      <c r="C61" s="47" t="s">
        <v>130</v>
      </c>
      <c r="D61" s="48">
        <v>3.52</v>
      </c>
      <c r="E61" s="32" t="s">
        <v>19</v>
      </c>
      <c r="F61" s="33">
        <f t="shared" ref="F61" si="1">ROUND(D61/100,$F$2)</f>
        <v>3.5200000000000002E-2</v>
      </c>
      <c r="G61" s="49" t="s">
        <v>19</v>
      </c>
    </row>
    <row r="62" spans="2:7" ht="51" x14ac:dyDescent="0.25">
      <c r="B62" s="24" t="s">
        <v>131</v>
      </c>
      <c r="C62" s="47" t="s">
        <v>132</v>
      </c>
      <c r="D62" s="50"/>
      <c r="E62" s="32" t="s">
        <v>19</v>
      </c>
      <c r="F62" s="33">
        <f t="shared" ref="F62:F64" si="2">ROUND(D62/$I$2,$F$2)</f>
        <v>0</v>
      </c>
      <c r="G62" s="49" t="s">
        <v>19</v>
      </c>
    </row>
    <row r="63" spans="2:7" ht="51" x14ac:dyDescent="0.25">
      <c r="B63" s="24" t="s">
        <v>133</v>
      </c>
      <c r="C63" s="47" t="s">
        <v>134</v>
      </c>
      <c r="D63" s="50"/>
      <c r="E63" s="32" t="s">
        <v>19</v>
      </c>
      <c r="F63" s="33">
        <f t="shared" si="2"/>
        <v>0</v>
      </c>
      <c r="G63" s="49" t="s">
        <v>19</v>
      </c>
    </row>
    <row r="64" spans="2:7" ht="30" customHeight="1" x14ac:dyDescent="0.25">
      <c r="B64" s="14" t="s">
        <v>135</v>
      </c>
      <c r="C64" s="15" t="s">
        <v>136</v>
      </c>
      <c r="D64" s="41"/>
      <c r="E64" s="16"/>
      <c r="F64" s="16"/>
      <c r="G64" s="17"/>
    </row>
    <row r="65" spans="2:7" ht="30" hidden="1" customHeight="1" x14ac:dyDescent="0.25">
      <c r="B65" s="24" t="s">
        <v>137</v>
      </c>
      <c r="C65" s="42" t="s">
        <v>138</v>
      </c>
      <c r="D65" s="44"/>
      <c r="E65" s="32"/>
      <c r="F65" s="33"/>
      <c r="G65" s="34"/>
    </row>
    <row r="66" spans="2:7" ht="30" hidden="1" customHeight="1" x14ac:dyDescent="0.25">
      <c r="B66" s="24" t="s">
        <v>139</v>
      </c>
      <c r="C66" s="30" t="s">
        <v>140</v>
      </c>
      <c r="D66" s="44"/>
      <c r="E66" s="32" t="s">
        <v>141</v>
      </c>
      <c r="F66" s="33">
        <f>ROUND(D66/28,$F$2)</f>
        <v>0</v>
      </c>
      <c r="G66" s="34" t="s">
        <v>16</v>
      </c>
    </row>
    <row r="67" spans="2:7" ht="30" hidden="1" customHeight="1" x14ac:dyDescent="0.25">
      <c r="B67" s="24" t="s">
        <v>142</v>
      </c>
      <c r="C67" s="30" t="s">
        <v>143</v>
      </c>
      <c r="D67" s="44"/>
      <c r="E67" s="32" t="s">
        <v>141</v>
      </c>
      <c r="F67" s="33">
        <f>ROUND(D67/29,$F$2)</f>
        <v>0</v>
      </c>
      <c r="G67" s="34" t="s">
        <v>16</v>
      </c>
    </row>
    <row r="68" spans="2:7" ht="30" hidden="1" customHeight="1" x14ac:dyDescent="0.25">
      <c r="B68" s="24" t="s">
        <v>144</v>
      </c>
      <c r="C68" s="30" t="s">
        <v>145</v>
      </c>
      <c r="D68" s="44"/>
      <c r="E68" s="32" t="s">
        <v>141</v>
      </c>
      <c r="F68" s="33">
        <f>ROUND(D68/30,$F$2)</f>
        <v>0</v>
      </c>
      <c r="G68" s="34" t="s">
        <v>16</v>
      </c>
    </row>
    <row r="69" spans="2:7" ht="30" hidden="1" customHeight="1" x14ac:dyDescent="0.25">
      <c r="B69" s="24" t="s">
        <v>146</v>
      </c>
      <c r="C69" s="30" t="s">
        <v>147</v>
      </c>
      <c r="D69" s="44"/>
      <c r="E69" s="32" t="s">
        <v>141</v>
      </c>
      <c r="F69" s="33">
        <f>ROUND(D69/31,$F$2)</f>
        <v>0</v>
      </c>
      <c r="G69" s="34" t="s">
        <v>16</v>
      </c>
    </row>
    <row r="70" spans="2:7" ht="30" hidden="1" customHeight="1" x14ac:dyDescent="0.25">
      <c r="B70" s="24" t="s">
        <v>148</v>
      </c>
      <c r="C70" s="30" t="s">
        <v>149</v>
      </c>
      <c r="D70" s="44"/>
      <c r="E70" s="32" t="s">
        <v>19</v>
      </c>
      <c r="F70" s="33">
        <f>ROUND(D70/100,$F$2)</f>
        <v>0</v>
      </c>
      <c r="G70" s="34" t="s">
        <v>20</v>
      </c>
    </row>
    <row r="71" spans="2:7" ht="30" hidden="1" customHeight="1" x14ac:dyDescent="0.25">
      <c r="B71" s="24" t="s">
        <v>150</v>
      </c>
      <c r="C71" s="42" t="s">
        <v>151</v>
      </c>
      <c r="D71" s="44"/>
      <c r="E71" s="32"/>
      <c r="F71" s="33"/>
      <c r="G71" s="34"/>
    </row>
    <row r="72" spans="2:7" ht="30" hidden="1" customHeight="1" x14ac:dyDescent="0.25">
      <c r="B72" s="24" t="s">
        <v>152</v>
      </c>
      <c r="C72" s="30" t="s">
        <v>153</v>
      </c>
      <c r="D72" s="44"/>
      <c r="E72" s="32" t="s">
        <v>141</v>
      </c>
      <c r="F72" s="33">
        <f>ROUND(D72/28,$F$2)</f>
        <v>0</v>
      </c>
      <c r="G72" s="34" t="s">
        <v>16</v>
      </c>
    </row>
    <row r="73" spans="2:7" ht="30" hidden="1" customHeight="1" x14ac:dyDescent="0.25">
      <c r="B73" s="24" t="s">
        <v>154</v>
      </c>
      <c r="C73" s="30" t="s">
        <v>155</v>
      </c>
      <c r="D73" s="44"/>
      <c r="E73" s="32" t="s">
        <v>141</v>
      </c>
      <c r="F73" s="33">
        <f>ROUND(D73/29,$F$2)</f>
        <v>0</v>
      </c>
      <c r="G73" s="34" t="s">
        <v>16</v>
      </c>
    </row>
    <row r="74" spans="2:7" ht="30" hidden="1" customHeight="1" x14ac:dyDescent="0.25">
      <c r="B74" s="24" t="s">
        <v>156</v>
      </c>
      <c r="C74" s="30" t="s">
        <v>157</v>
      </c>
      <c r="D74" s="44"/>
      <c r="E74" s="32" t="s">
        <v>141</v>
      </c>
      <c r="F74" s="33">
        <f>ROUND(D74/30,$F$2)</f>
        <v>0</v>
      </c>
      <c r="G74" s="34" t="s">
        <v>16</v>
      </c>
    </row>
    <row r="75" spans="2:7" ht="30" hidden="1" customHeight="1" x14ac:dyDescent="0.25">
      <c r="B75" s="24" t="s">
        <v>158</v>
      </c>
      <c r="C75" s="30" t="s">
        <v>159</v>
      </c>
      <c r="D75" s="44"/>
      <c r="E75" s="32" t="s">
        <v>141</v>
      </c>
      <c r="F75" s="33">
        <f>ROUND(D75/31,$F$2)</f>
        <v>0</v>
      </c>
      <c r="G75" s="34" t="s">
        <v>16</v>
      </c>
    </row>
    <row r="76" spans="2:7" ht="30" hidden="1" customHeight="1" x14ac:dyDescent="0.25">
      <c r="B76" s="24" t="s">
        <v>160</v>
      </c>
      <c r="C76" s="30" t="s">
        <v>161</v>
      </c>
      <c r="D76" s="44"/>
      <c r="E76" s="32" t="s">
        <v>19</v>
      </c>
      <c r="F76" s="33">
        <f>ROUND(D76/100,$F$2)</f>
        <v>0</v>
      </c>
      <c r="G76" s="34" t="s">
        <v>20</v>
      </c>
    </row>
    <row r="77" spans="2:7" ht="30" hidden="1" customHeight="1" x14ac:dyDescent="0.25">
      <c r="B77" s="24" t="s">
        <v>162</v>
      </c>
      <c r="C77" s="42" t="s">
        <v>163</v>
      </c>
      <c r="D77" s="44"/>
      <c r="E77" s="32"/>
      <c r="F77" s="33"/>
      <c r="G77" s="34"/>
    </row>
    <row r="78" spans="2:7" ht="30" hidden="1" customHeight="1" x14ac:dyDescent="0.25">
      <c r="B78" s="24" t="s">
        <v>164</v>
      </c>
      <c r="C78" s="30" t="s">
        <v>165</v>
      </c>
      <c r="D78" s="44"/>
      <c r="E78" s="32" t="s">
        <v>141</v>
      </c>
      <c r="F78" s="33">
        <f>ROUND(D78/28,$F$2)</f>
        <v>0</v>
      </c>
      <c r="G78" s="34" t="s">
        <v>16</v>
      </c>
    </row>
    <row r="79" spans="2:7" ht="30" hidden="1" customHeight="1" x14ac:dyDescent="0.25">
      <c r="B79" s="24" t="s">
        <v>166</v>
      </c>
      <c r="C79" s="30" t="s">
        <v>167</v>
      </c>
      <c r="D79" s="44"/>
      <c r="E79" s="32" t="s">
        <v>141</v>
      </c>
      <c r="F79" s="33">
        <f>ROUND(D79/29,$F$2)</f>
        <v>0</v>
      </c>
      <c r="G79" s="34" t="s">
        <v>16</v>
      </c>
    </row>
    <row r="80" spans="2:7" ht="30" hidden="1" customHeight="1" x14ac:dyDescent="0.25">
      <c r="B80" s="24" t="s">
        <v>168</v>
      </c>
      <c r="C80" s="30" t="s">
        <v>169</v>
      </c>
      <c r="D80" s="44"/>
      <c r="E80" s="32" t="s">
        <v>141</v>
      </c>
      <c r="F80" s="33">
        <f>ROUND(D80/30,$F$2)</f>
        <v>0</v>
      </c>
      <c r="G80" s="34" t="s">
        <v>16</v>
      </c>
    </row>
    <row r="81" spans="2:7" ht="30" hidden="1" customHeight="1" x14ac:dyDescent="0.25">
      <c r="B81" s="24" t="s">
        <v>170</v>
      </c>
      <c r="C81" s="30" t="s">
        <v>171</v>
      </c>
      <c r="D81" s="44"/>
      <c r="E81" s="32" t="s">
        <v>141</v>
      </c>
      <c r="F81" s="33">
        <f>ROUND(D81/31,$F$2)</f>
        <v>0</v>
      </c>
      <c r="G81" s="34" t="s">
        <v>16</v>
      </c>
    </row>
    <row r="82" spans="2:7" ht="30" hidden="1" customHeight="1" x14ac:dyDescent="0.25">
      <c r="B82" s="24" t="s">
        <v>172</v>
      </c>
      <c r="C82" s="30" t="s">
        <v>173</v>
      </c>
      <c r="D82" s="44"/>
      <c r="E82" s="32" t="s">
        <v>19</v>
      </c>
      <c r="F82" s="33">
        <f>ROUND(D82/100,$F$2)</f>
        <v>0</v>
      </c>
      <c r="G82" s="34" t="s">
        <v>20</v>
      </c>
    </row>
    <row r="83" spans="2:7" ht="30" hidden="1" customHeight="1" x14ac:dyDescent="0.25">
      <c r="B83" s="24" t="s">
        <v>174</v>
      </c>
      <c r="C83" s="42" t="s">
        <v>175</v>
      </c>
      <c r="D83" s="44"/>
      <c r="E83" s="32"/>
      <c r="F83" s="33"/>
      <c r="G83" s="34"/>
    </row>
    <row r="84" spans="2:7" ht="30" hidden="1" customHeight="1" x14ac:dyDescent="0.25">
      <c r="B84" s="24" t="s">
        <v>176</v>
      </c>
      <c r="C84" s="30" t="s">
        <v>177</v>
      </c>
      <c r="D84" s="44"/>
      <c r="E84" s="32" t="s">
        <v>141</v>
      </c>
      <c r="F84" s="33">
        <f>ROUND(D84/28,$F$2)</f>
        <v>0</v>
      </c>
      <c r="G84" s="34" t="s">
        <v>16</v>
      </c>
    </row>
    <row r="85" spans="2:7" ht="30" hidden="1" customHeight="1" x14ac:dyDescent="0.25">
      <c r="B85" s="24" t="s">
        <v>178</v>
      </c>
      <c r="C85" s="30" t="s">
        <v>179</v>
      </c>
      <c r="D85" s="44"/>
      <c r="E85" s="32" t="s">
        <v>141</v>
      </c>
      <c r="F85" s="33">
        <f>ROUND(D85/29,$F$2)</f>
        <v>0</v>
      </c>
      <c r="G85" s="34" t="s">
        <v>16</v>
      </c>
    </row>
    <row r="86" spans="2:7" ht="30" hidden="1" customHeight="1" x14ac:dyDescent="0.25">
      <c r="B86" s="24" t="s">
        <v>180</v>
      </c>
      <c r="C86" s="30" t="s">
        <v>181</v>
      </c>
      <c r="D86" s="44"/>
      <c r="E86" s="32" t="s">
        <v>141</v>
      </c>
      <c r="F86" s="33">
        <f>ROUND(D86/30,$F$2)</f>
        <v>0</v>
      </c>
      <c r="G86" s="34" t="s">
        <v>16</v>
      </c>
    </row>
    <row r="87" spans="2:7" ht="30" hidden="1" customHeight="1" x14ac:dyDescent="0.25">
      <c r="B87" s="24" t="s">
        <v>182</v>
      </c>
      <c r="C87" s="30" t="s">
        <v>183</v>
      </c>
      <c r="D87" s="44"/>
      <c r="E87" s="32" t="s">
        <v>141</v>
      </c>
      <c r="F87" s="33">
        <f>ROUND(D87/31,$F$2)</f>
        <v>0</v>
      </c>
      <c r="G87" s="34" t="s">
        <v>16</v>
      </c>
    </row>
    <row r="88" spans="2:7" ht="30" hidden="1" customHeight="1" x14ac:dyDescent="0.25">
      <c r="B88" s="24" t="s">
        <v>184</v>
      </c>
      <c r="C88" s="30" t="s">
        <v>185</v>
      </c>
      <c r="D88" s="44"/>
      <c r="E88" s="32" t="s">
        <v>19</v>
      </c>
      <c r="F88" s="33">
        <f>ROUND(D88/100,$F$2)</f>
        <v>0</v>
      </c>
      <c r="G88" s="34" t="s">
        <v>20</v>
      </c>
    </row>
    <row r="89" spans="2:7" ht="30" customHeight="1" x14ac:dyDescent="0.25">
      <c r="B89" s="24" t="s">
        <v>186</v>
      </c>
      <c r="C89" s="42" t="s">
        <v>187</v>
      </c>
      <c r="D89" s="44"/>
      <c r="E89" s="32"/>
      <c r="F89" s="33"/>
      <c r="G89" s="34"/>
    </row>
    <row r="90" spans="2:7" ht="30" customHeight="1" x14ac:dyDescent="0.25">
      <c r="B90" s="24" t="s">
        <v>188</v>
      </c>
      <c r="C90" s="30" t="s">
        <v>189</v>
      </c>
      <c r="D90" s="44"/>
      <c r="E90" s="32" t="s">
        <v>141</v>
      </c>
      <c r="F90" s="33">
        <f>ROUND(D90/28,$F$2)</f>
        <v>0</v>
      </c>
      <c r="G90" s="34" t="s">
        <v>16</v>
      </c>
    </row>
    <row r="91" spans="2:7" ht="30" customHeight="1" x14ac:dyDescent="0.25">
      <c r="B91" s="24" t="s">
        <v>190</v>
      </c>
      <c r="C91" s="30" t="s">
        <v>191</v>
      </c>
      <c r="D91" s="44"/>
      <c r="E91" s="32" t="s">
        <v>141</v>
      </c>
      <c r="F91" s="33">
        <f>ROUND(D91/29,$F$2)</f>
        <v>0</v>
      </c>
      <c r="G91" s="34" t="s">
        <v>16</v>
      </c>
    </row>
    <row r="92" spans="2:7" ht="30" customHeight="1" x14ac:dyDescent="0.25">
      <c r="B92" s="24" t="s">
        <v>192</v>
      </c>
      <c r="C92" s="30" t="s">
        <v>193</v>
      </c>
      <c r="D92" s="44"/>
      <c r="E92" s="32" t="s">
        <v>141</v>
      </c>
      <c r="F92" s="33">
        <f>ROUND(D92/30,$F$2)</f>
        <v>0</v>
      </c>
      <c r="G92" s="34" t="s">
        <v>16</v>
      </c>
    </row>
    <row r="93" spans="2:7" ht="30" customHeight="1" x14ac:dyDescent="0.25">
      <c r="B93" s="24" t="s">
        <v>194</v>
      </c>
      <c r="C93" s="30" t="s">
        <v>195</v>
      </c>
      <c r="D93" s="44"/>
      <c r="E93" s="32" t="s">
        <v>141</v>
      </c>
      <c r="F93" s="33">
        <f>ROUND(D93/31,$F$2)</f>
        <v>0</v>
      </c>
      <c r="G93" s="34" t="s">
        <v>16</v>
      </c>
    </row>
    <row r="94" spans="2:7" ht="30" customHeight="1" x14ac:dyDescent="0.25">
      <c r="B94" s="24" t="s">
        <v>196</v>
      </c>
      <c r="C94" s="30" t="s">
        <v>197</v>
      </c>
      <c r="D94" s="44"/>
      <c r="E94" s="32" t="s">
        <v>19</v>
      </c>
      <c r="F94" s="33">
        <f>ROUND(D94/100,$F$2)</f>
        <v>0</v>
      </c>
      <c r="G94" s="34" t="s">
        <v>20</v>
      </c>
    </row>
    <row r="95" spans="2:7" ht="30" customHeight="1" x14ac:dyDescent="0.25">
      <c r="B95" s="24" t="s">
        <v>198</v>
      </c>
      <c r="C95" s="42" t="s">
        <v>199</v>
      </c>
      <c r="D95" s="44"/>
      <c r="E95" s="32"/>
      <c r="F95" s="33"/>
      <c r="G95" s="34"/>
    </row>
    <row r="96" spans="2:7" ht="30" customHeight="1" x14ac:dyDescent="0.25">
      <c r="B96" s="24" t="s">
        <v>200</v>
      </c>
      <c r="C96" s="30" t="s">
        <v>201</v>
      </c>
      <c r="D96" s="44"/>
      <c r="E96" s="32" t="s">
        <v>141</v>
      </c>
      <c r="F96" s="33">
        <f>ROUND(D96/28,$F$2)</f>
        <v>0</v>
      </c>
      <c r="G96" s="34" t="s">
        <v>16</v>
      </c>
    </row>
    <row r="97" spans="2:7" ht="30" customHeight="1" x14ac:dyDescent="0.25">
      <c r="B97" s="24" t="s">
        <v>202</v>
      </c>
      <c r="C97" s="30" t="s">
        <v>203</v>
      </c>
      <c r="D97" s="44"/>
      <c r="E97" s="32" t="s">
        <v>141</v>
      </c>
      <c r="F97" s="33">
        <f>ROUND(D97/29,$F$2)</f>
        <v>0</v>
      </c>
      <c r="G97" s="34" t="s">
        <v>16</v>
      </c>
    </row>
    <row r="98" spans="2:7" ht="30" customHeight="1" x14ac:dyDescent="0.25">
      <c r="B98" s="24" t="s">
        <v>204</v>
      </c>
      <c r="C98" s="30" t="s">
        <v>205</v>
      </c>
      <c r="D98" s="44"/>
      <c r="E98" s="32" t="s">
        <v>141</v>
      </c>
      <c r="F98" s="33">
        <f>ROUND(D98/30,$F$2)</f>
        <v>0</v>
      </c>
      <c r="G98" s="34" t="s">
        <v>16</v>
      </c>
    </row>
    <row r="99" spans="2:7" ht="30" customHeight="1" x14ac:dyDescent="0.25">
      <c r="B99" s="24" t="s">
        <v>206</v>
      </c>
      <c r="C99" s="30" t="s">
        <v>207</v>
      </c>
      <c r="D99" s="44"/>
      <c r="E99" s="32" t="s">
        <v>141</v>
      </c>
      <c r="F99" s="33">
        <f>ROUND(D99/31,$F$2)</f>
        <v>0</v>
      </c>
      <c r="G99" s="34" t="s">
        <v>16</v>
      </c>
    </row>
    <row r="100" spans="2:7" ht="30" customHeight="1" x14ac:dyDescent="0.25">
      <c r="B100" s="24" t="s">
        <v>208</v>
      </c>
      <c r="C100" s="30" t="s">
        <v>209</v>
      </c>
      <c r="D100" s="44"/>
      <c r="E100" s="32" t="s">
        <v>19</v>
      </c>
      <c r="F100" s="33">
        <f>ROUND(D100/100,$F$2)</f>
        <v>0</v>
      </c>
      <c r="G100" s="34" t="s">
        <v>20</v>
      </c>
    </row>
    <row r="101" spans="2:7" ht="30" customHeight="1" x14ac:dyDescent="0.25">
      <c r="B101" s="24" t="s">
        <v>210</v>
      </c>
      <c r="C101" s="42" t="s">
        <v>211</v>
      </c>
      <c r="D101" s="44"/>
      <c r="E101" s="32"/>
      <c r="F101" s="33"/>
      <c r="G101" s="34"/>
    </row>
    <row r="102" spans="2:7" ht="30" customHeight="1" x14ac:dyDescent="0.25">
      <c r="B102" s="24" t="s">
        <v>212</v>
      </c>
      <c r="C102" s="30" t="s">
        <v>213</v>
      </c>
      <c r="D102" s="44"/>
      <c r="E102" s="32" t="s">
        <v>141</v>
      </c>
      <c r="F102" s="33">
        <f>ROUND(D102/28,$F$2)</f>
        <v>0</v>
      </c>
      <c r="G102" s="34" t="s">
        <v>16</v>
      </c>
    </row>
    <row r="103" spans="2:7" ht="30" customHeight="1" x14ac:dyDescent="0.25">
      <c r="B103" s="24" t="s">
        <v>214</v>
      </c>
      <c r="C103" s="30" t="s">
        <v>215</v>
      </c>
      <c r="D103" s="44"/>
      <c r="E103" s="32" t="s">
        <v>141</v>
      </c>
      <c r="F103" s="33">
        <f>ROUND(D103/29,$F$2)</f>
        <v>0</v>
      </c>
      <c r="G103" s="34" t="s">
        <v>16</v>
      </c>
    </row>
    <row r="104" spans="2:7" ht="30" customHeight="1" x14ac:dyDescent="0.25">
      <c r="B104" s="24" t="s">
        <v>216</v>
      </c>
      <c r="C104" s="30" t="s">
        <v>217</v>
      </c>
      <c r="D104" s="44"/>
      <c r="E104" s="32" t="s">
        <v>141</v>
      </c>
      <c r="F104" s="33">
        <f>ROUND(D104/30,$F$2)</f>
        <v>0</v>
      </c>
      <c r="G104" s="34" t="s">
        <v>16</v>
      </c>
    </row>
    <row r="105" spans="2:7" ht="30" customHeight="1" x14ac:dyDescent="0.25">
      <c r="B105" s="24" t="s">
        <v>218</v>
      </c>
      <c r="C105" s="30" t="s">
        <v>219</v>
      </c>
      <c r="D105" s="44"/>
      <c r="E105" s="32" t="s">
        <v>141</v>
      </c>
      <c r="F105" s="33">
        <f>ROUND(D105/31,$F$2)</f>
        <v>0</v>
      </c>
      <c r="G105" s="34" t="s">
        <v>16</v>
      </c>
    </row>
    <row r="106" spans="2:7" ht="30" customHeight="1" x14ac:dyDescent="0.25">
      <c r="B106" s="24" t="s">
        <v>220</v>
      </c>
      <c r="C106" s="30" t="s">
        <v>221</v>
      </c>
      <c r="D106" s="44"/>
      <c r="E106" s="32" t="s">
        <v>19</v>
      </c>
      <c r="F106" s="33">
        <f>ROUND(D106/100,$F$2)</f>
        <v>0</v>
      </c>
      <c r="G106" s="34" t="s">
        <v>20</v>
      </c>
    </row>
    <row r="107" spans="2:7" ht="30" customHeight="1" x14ac:dyDescent="0.25">
      <c r="B107" s="14" t="s">
        <v>222</v>
      </c>
      <c r="C107" s="15" t="s">
        <v>223</v>
      </c>
      <c r="D107" s="41"/>
      <c r="E107" s="16"/>
      <c r="F107" s="16"/>
      <c r="G107" s="17"/>
    </row>
    <row r="108" spans="2:7" ht="30" hidden="1" customHeight="1" x14ac:dyDescent="0.25">
      <c r="B108" s="24" t="s">
        <v>224</v>
      </c>
      <c r="C108" s="30" t="s">
        <v>225</v>
      </c>
      <c r="D108" s="44"/>
      <c r="E108" s="32" t="s">
        <v>226</v>
      </c>
      <c r="F108" s="33">
        <f t="shared" ref="F108:F114" si="3">ROUND(D108/$I$2,$F$2)</f>
        <v>0</v>
      </c>
      <c r="G108" s="34" t="s">
        <v>16</v>
      </c>
    </row>
    <row r="109" spans="2:7" ht="30" hidden="1" customHeight="1" x14ac:dyDescent="0.25">
      <c r="B109" s="24" t="s">
        <v>227</v>
      </c>
      <c r="C109" s="30" t="s">
        <v>228</v>
      </c>
      <c r="D109" s="44"/>
      <c r="E109" s="32" t="s">
        <v>226</v>
      </c>
      <c r="F109" s="33">
        <f t="shared" si="3"/>
        <v>0</v>
      </c>
      <c r="G109" s="34" t="s">
        <v>16</v>
      </c>
    </row>
    <row r="110" spans="2:7" ht="30" hidden="1" customHeight="1" x14ac:dyDescent="0.25">
      <c r="B110" s="24" t="s">
        <v>229</v>
      </c>
      <c r="C110" s="30" t="s">
        <v>230</v>
      </c>
      <c r="D110" s="44"/>
      <c r="E110" s="32" t="s">
        <v>226</v>
      </c>
      <c r="F110" s="33">
        <f t="shared" si="3"/>
        <v>0</v>
      </c>
      <c r="G110" s="34" t="s">
        <v>16</v>
      </c>
    </row>
    <row r="111" spans="2:7" ht="30" hidden="1" customHeight="1" x14ac:dyDescent="0.25">
      <c r="B111" s="24" t="s">
        <v>231</v>
      </c>
      <c r="C111" s="30" t="s">
        <v>232</v>
      </c>
      <c r="D111" s="44"/>
      <c r="E111" s="32" t="s">
        <v>226</v>
      </c>
      <c r="F111" s="33">
        <f t="shared" si="3"/>
        <v>0</v>
      </c>
      <c r="G111" s="34" t="s">
        <v>16</v>
      </c>
    </row>
    <row r="112" spans="2:7" ht="30" hidden="1" customHeight="1" x14ac:dyDescent="0.25">
      <c r="B112" s="24" t="s">
        <v>233</v>
      </c>
      <c r="C112" s="30" t="s">
        <v>234</v>
      </c>
      <c r="D112" s="44"/>
      <c r="E112" s="32" t="s">
        <v>226</v>
      </c>
      <c r="F112" s="33">
        <f t="shared" si="3"/>
        <v>0</v>
      </c>
      <c r="G112" s="34" t="s">
        <v>16</v>
      </c>
    </row>
    <row r="113" spans="2:7" ht="30" hidden="1" customHeight="1" x14ac:dyDescent="0.25">
      <c r="B113" s="24" t="s">
        <v>235</v>
      </c>
      <c r="C113" s="30" t="s">
        <v>236</v>
      </c>
      <c r="D113" s="44"/>
      <c r="E113" s="32" t="s">
        <v>226</v>
      </c>
      <c r="F113" s="33">
        <f t="shared" si="3"/>
        <v>0</v>
      </c>
      <c r="G113" s="34" t="s">
        <v>16</v>
      </c>
    </row>
    <row r="114" spans="2:7" ht="30" hidden="1" customHeight="1" x14ac:dyDescent="0.25">
      <c r="B114" s="24" t="s">
        <v>237</v>
      </c>
      <c r="C114" s="30" t="s">
        <v>238</v>
      </c>
      <c r="D114" s="44"/>
      <c r="E114" s="32" t="s">
        <v>226</v>
      </c>
      <c r="F114" s="33">
        <f t="shared" si="3"/>
        <v>0</v>
      </c>
      <c r="G114" s="34" t="s">
        <v>16</v>
      </c>
    </row>
    <row r="115" spans="2:7" ht="30" customHeight="1" x14ac:dyDescent="0.25">
      <c r="B115" s="14" t="s">
        <v>239</v>
      </c>
      <c r="C115" s="15" t="s">
        <v>240</v>
      </c>
      <c r="D115" s="41"/>
      <c r="E115" s="16"/>
      <c r="F115" s="16"/>
      <c r="G115" s="17"/>
    </row>
    <row r="116" spans="2:7" ht="30" hidden="1" customHeight="1" x14ac:dyDescent="0.25">
      <c r="B116" s="24" t="s">
        <v>241</v>
      </c>
      <c r="C116" s="42" t="s">
        <v>242</v>
      </c>
      <c r="D116" s="44"/>
      <c r="E116" s="32"/>
      <c r="F116" s="33"/>
      <c r="G116" s="34"/>
    </row>
    <row r="117" spans="2:7" ht="30" hidden="1" customHeight="1" x14ac:dyDescent="0.25">
      <c r="B117" s="24" t="s">
        <v>243</v>
      </c>
      <c r="C117" s="30" t="s">
        <v>244</v>
      </c>
      <c r="D117" s="44"/>
      <c r="E117" s="32" t="s">
        <v>15</v>
      </c>
      <c r="F117" s="33">
        <f>ROUND(D117/$I$2,$F$2)</f>
        <v>0</v>
      </c>
      <c r="G117" s="34" t="s">
        <v>16</v>
      </c>
    </row>
    <row r="118" spans="2:7" ht="30" hidden="1" customHeight="1" x14ac:dyDescent="0.25">
      <c r="B118" s="24" t="s">
        <v>245</v>
      </c>
      <c r="C118" s="30" t="s">
        <v>246</v>
      </c>
      <c r="D118" s="44"/>
      <c r="E118" s="32" t="s">
        <v>15</v>
      </c>
      <c r="F118" s="33">
        <f>ROUND(D118/$I$2,$F$2)</f>
        <v>0</v>
      </c>
      <c r="G118" s="34" t="s">
        <v>16</v>
      </c>
    </row>
    <row r="119" spans="2:7" ht="30" hidden="1" customHeight="1" x14ac:dyDescent="0.25">
      <c r="B119" s="24" t="s">
        <v>247</v>
      </c>
      <c r="C119" s="30" t="s">
        <v>248</v>
      </c>
      <c r="D119" s="44"/>
      <c r="E119" s="32" t="s">
        <v>15</v>
      </c>
      <c r="F119" s="33">
        <f>ROUND(D119/$I$2,$F$2)</f>
        <v>0</v>
      </c>
      <c r="G119" s="34" t="s">
        <v>16</v>
      </c>
    </row>
    <row r="120" spans="2:7" ht="30" hidden="1" customHeight="1" x14ac:dyDescent="0.25">
      <c r="B120" s="24" t="s">
        <v>249</v>
      </c>
      <c r="C120" s="42" t="s">
        <v>250</v>
      </c>
      <c r="D120" s="44"/>
      <c r="E120" s="32"/>
      <c r="F120" s="33"/>
      <c r="G120" s="34"/>
    </row>
    <row r="121" spans="2:7" ht="30" hidden="1" customHeight="1" x14ac:dyDescent="0.25">
      <c r="B121" s="24" t="s">
        <v>251</v>
      </c>
      <c r="C121" s="30" t="s">
        <v>252</v>
      </c>
      <c r="D121" s="44"/>
      <c r="E121" s="32" t="s">
        <v>15</v>
      </c>
      <c r="F121" s="33">
        <f>ROUND(D121/$I$2,$F$2)</f>
        <v>0</v>
      </c>
      <c r="G121" s="34" t="s">
        <v>16</v>
      </c>
    </row>
    <row r="122" spans="2:7" ht="30" hidden="1" customHeight="1" x14ac:dyDescent="0.25">
      <c r="B122" s="24" t="s">
        <v>253</v>
      </c>
      <c r="C122" s="30" t="s">
        <v>254</v>
      </c>
      <c r="D122" s="44"/>
      <c r="E122" s="32" t="s">
        <v>15</v>
      </c>
      <c r="F122" s="33">
        <f>ROUND(D122/$I$2,$F$2)</f>
        <v>0</v>
      </c>
      <c r="G122" s="34" t="s">
        <v>16</v>
      </c>
    </row>
    <row r="123" spans="2:7" ht="30" hidden="1" customHeight="1" x14ac:dyDescent="0.25">
      <c r="B123" s="24" t="s">
        <v>255</v>
      </c>
      <c r="C123" s="30" t="s">
        <v>256</v>
      </c>
      <c r="D123" s="44"/>
      <c r="E123" s="32" t="s">
        <v>15</v>
      </c>
      <c r="F123" s="33">
        <f>ROUND(D123/$I$2,$F$2)</f>
        <v>0</v>
      </c>
      <c r="G123" s="34" t="s">
        <v>16</v>
      </c>
    </row>
    <row r="124" spans="2:7" ht="30" hidden="1" customHeight="1" x14ac:dyDescent="0.25">
      <c r="B124" s="24" t="s">
        <v>257</v>
      </c>
      <c r="C124" s="42" t="s">
        <v>258</v>
      </c>
      <c r="D124" s="44"/>
      <c r="E124" s="32"/>
      <c r="F124" s="33"/>
      <c r="G124" s="34"/>
    </row>
    <row r="125" spans="2:7" ht="30" hidden="1" customHeight="1" x14ac:dyDescent="0.25">
      <c r="B125" s="24" t="s">
        <v>259</v>
      </c>
      <c r="C125" s="30" t="s">
        <v>260</v>
      </c>
      <c r="D125" s="44"/>
      <c r="E125" s="32" t="s">
        <v>15</v>
      </c>
      <c r="F125" s="33">
        <f>ROUND(D125/$I$2,$F$2)</f>
        <v>0</v>
      </c>
      <c r="G125" s="34" t="s">
        <v>16</v>
      </c>
    </row>
    <row r="126" spans="2:7" ht="30" hidden="1" customHeight="1" x14ac:dyDescent="0.25">
      <c r="B126" s="24" t="s">
        <v>261</v>
      </c>
      <c r="C126" s="30" t="s">
        <v>262</v>
      </c>
      <c r="D126" s="44"/>
      <c r="E126" s="32" t="s">
        <v>15</v>
      </c>
      <c r="F126" s="33">
        <f>ROUND(D126/$I$2,$F$2)</f>
        <v>0</v>
      </c>
      <c r="G126" s="34" t="s">
        <v>16</v>
      </c>
    </row>
    <row r="127" spans="2:7" ht="30" hidden="1" customHeight="1" x14ac:dyDescent="0.25">
      <c r="B127" s="24" t="s">
        <v>263</v>
      </c>
      <c r="C127" s="30" t="s">
        <v>264</v>
      </c>
      <c r="D127" s="44"/>
      <c r="E127" s="32" t="s">
        <v>15</v>
      </c>
      <c r="F127" s="33">
        <f>ROUND(D127/$I$2,$F$2)</f>
        <v>0</v>
      </c>
      <c r="G127" s="34" t="s">
        <v>16</v>
      </c>
    </row>
    <row r="128" spans="2:7" ht="30" hidden="1" customHeight="1" x14ac:dyDescent="0.25">
      <c r="B128" s="24" t="s">
        <v>265</v>
      </c>
      <c r="C128" s="42" t="s">
        <v>266</v>
      </c>
      <c r="D128" s="44"/>
      <c r="E128" s="32"/>
      <c r="F128" s="33"/>
      <c r="G128" s="34"/>
    </row>
    <row r="129" spans="2:7" ht="30" hidden="1" customHeight="1" x14ac:dyDescent="0.25">
      <c r="B129" s="24" t="s">
        <v>267</v>
      </c>
      <c r="C129" s="30" t="s">
        <v>268</v>
      </c>
      <c r="D129" s="44"/>
      <c r="E129" s="32" t="s">
        <v>15</v>
      </c>
      <c r="F129" s="33">
        <f>ROUND(D129/$I$2,$F$2)</f>
        <v>0</v>
      </c>
      <c r="G129" s="34" t="s">
        <v>16</v>
      </c>
    </row>
    <row r="130" spans="2:7" ht="30" hidden="1" customHeight="1" x14ac:dyDescent="0.25">
      <c r="B130" s="24" t="s">
        <v>269</v>
      </c>
      <c r="C130" s="30" t="s">
        <v>270</v>
      </c>
      <c r="D130" s="44"/>
      <c r="E130" s="32" t="s">
        <v>15</v>
      </c>
      <c r="F130" s="33">
        <f>ROUND(D130/$I$2,$F$2)</f>
        <v>0</v>
      </c>
      <c r="G130" s="34" t="s">
        <v>16</v>
      </c>
    </row>
    <row r="131" spans="2:7" ht="30" hidden="1" customHeight="1" x14ac:dyDescent="0.25">
      <c r="B131" s="24" t="s">
        <v>271</v>
      </c>
      <c r="C131" s="30" t="s">
        <v>272</v>
      </c>
      <c r="D131" s="44"/>
      <c r="E131" s="32" t="s">
        <v>15</v>
      </c>
      <c r="F131" s="33">
        <f>ROUND(D131/$I$2,$F$2)</f>
        <v>0</v>
      </c>
      <c r="G131" s="34" t="s">
        <v>16</v>
      </c>
    </row>
    <row r="132" spans="2:7" ht="30" hidden="1" customHeight="1" x14ac:dyDescent="0.25">
      <c r="B132" s="24" t="s">
        <v>273</v>
      </c>
      <c r="C132" s="42" t="s">
        <v>274</v>
      </c>
      <c r="D132" s="44"/>
      <c r="E132" s="32"/>
      <c r="F132" s="33"/>
      <c r="G132" s="34"/>
    </row>
    <row r="133" spans="2:7" ht="30" hidden="1" customHeight="1" x14ac:dyDescent="0.25">
      <c r="B133" s="24" t="s">
        <v>275</v>
      </c>
      <c r="C133" s="30" t="s">
        <v>276</v>
      </c>
      <c r="D133" s="44"/>
      <c r="E133" s="32" t="s">
        <v>15</v>
      </c>
      <c r="F133" s="33">
        <f>ROUND(D133/$I$2,$F$2)</f>
        <v>0</v>
      </c>
      <c r="G133" s="34" t="s">
        <v>16</v>
      </c>
    </row>
    <row r="134" spans="2:7" ht="30" hidden="1" customHeight="1" x14ac:dyDescent="0.25">
      <c r="B134" s="24" t="s">
        <v>277</v>
      </c>
      <c r="C134" s="30" t="s">
        <v>278</v>
      </c>
      <c r="D134" s="44"/>
      <c r="E134" s="32" t="s">
        <v>15</v>
      </c>
      <c r="F134" s="33">
        <f>ROUND(D134/$I$2,$F$2)</f>
        <v>0</v>
      </c>
      <c r="G134" s="34" t="s">
        <v>16</v>
      </c>
    </row>
    <row r="135" spans="2:7" ht="30" hidden="1" customHeight="1" x14ac:dyDescent="0.25">
      <c r="B135" s="24" t="s">
        <v>279</v>
      </c>
      <c r="C135" s="30" t="s">
        <v>280</v>
      </c>
      <c r="D135" s="44"/>
      <c r="E135" s="32" t="s">
        <v>15</v>
      </c>
      <c r="F135" s="33">
        <f>ROUND(D135/$I$2,$F$2)</f>
        <v>0</v>
      </c>
      <c r="G135" s="34" t="s">
        <v>16</v>
      </c>
    </row>
    <row r="136" spans="2:7" ht="30" hidden="1" customHeight="1" x14ac:dyDescent="0.25">
      <c r="B136" s="24" t="s">
        <v>281</v>
      </c>
      <c r="C136" s="42" t="s">
        <v>282</v>
      </c>
      <c r="D136" s="44"/>
      <c r="E136" s="32"/>
      <c r="F136" s="33"/>
      <c r="G136" s="34"/>
    </row>
    <row r="137" spans="2:7" ht="30" hidden="1" customHeight="1" x14ac:dyDescent="0.25">
      <c r="B137" s="24" t="s">
        <v>283</v>
      </c>
      <c r="C137" s="30" t="s">
        <v>284</v>
      </c>
      <c r="D137" s="44"/>
      <c r="E137" s="32" t="s">
        <v>15</v>
      </c>
      <c r="F137" s="33">
        <f>ROUND(D137/$I$2,$F$2)</f>
        <v>0</v>
      </c>
      <c r="G137" s="34" t="s">
        <v>16</v>
      </c>
    </row>
    <row r="138" spans="2:7" ht="30" hidden="1" customHeight="1" x14ac:dyDescent="0.25">
      <c r="B138" s="24" t="s">
        <v>285</v>
      </c>
      <c r="C138" s="30" t="s">
        <v>286</v>
      </c>
      <c r="D138" s="44"/>
      <c r="E138" s="32" t="s">
        <v>15</v>
      </c>
      <c r="F138" s="33">
        <f>ROUND(D138/$I$2,$F$2)</f>
        <v>0</v>
      </c>
      <c r="G138" s="34" t="s">
        <v>16</v>
      </c>
    </row>
    <row r="139" spans="2:7" ht="30" hidden="1" customHeight="1" x14ac:dyDescent="0.25">
      <c r="B139" s="24" t="s">
        <v>287</v>
      </c>
      <c r="C139" s="30" t="s">
        <v>288</v>
      </c>
      <c r="D139" s="44"/>
      <c r="E139" s="32" t="s">
        <v>15</v>
      </c>
      <c r="F139" s="33">
        <f>ROUND(D139/$I$2,$F$2)</f>
        <v>0</v>
      </c>
      <c r="G139" s="34" t="s">
        <v>16</v>
      </c>
    </row>
    <row r="140" spans="2:7" ht="30" hidden="1" customHeight="1" x14ac:dyDescent="0.25">
      <c r="B140" s="24" t="s">
        <v>289</v>
      </c>
      <c r="C140" s="42" t="s">
        <v>290</v>
      </c>
      <c r="D140" s="44"/>
      <c r="E140" s="32"/>
      <c r="F140" s="33"/>
      <c r="G140" s="34"/>
    </row>
    <row r="141" spans="2:7" ht="30" hidden="1" customHeight="1" x14ac:dyDescent="0.25">
      <c r="B141" s="24" t="s">
        <v>291</v>
      </c>
      <c r="C141" s="30" t="s">
        <v>292</v>
      </c>
      <c r="D141" s="44"/>
      <c r="E141" s="32" t="s">
        <v>15</v>
      </c>
      <c r="F141" s="33">
        <f>ROUND(D141/$I$2,$F$2)</f>
        <v>0</v>
      </c>
      <c r="G141" s="34" t="s">
        <v>16</v>
      </c>
    </row>
    <row r="142" spans="2:7" ht="30" hidden="1" customHeight="1" x14ac:dyDescent="0.25">
      <c r="B142" s="24" t="s">
        <v>293</v>
      </c>
      <c r="C142" s="30" t="s">
        <v>294</v>
      </c>
      <c r="D142" s="44"/>
      <c r="E142" s="32" t="s">
        <v>15</v>
      </c>
      <c r="F142" s="33">
        <f>ROUND(D142/$I$2,$F$2)</f>
        <v>0</v>
      </c>
      <c r="G142" s="34" t="s">
        <v>16</v>
      </c>
    </row>
    <row r="143" spans="2:7" ht="30" hidden="1" customHeight="1" x14ac:dyDescent="0.25">
      <c r="B143" s="24" t="s">
        <v>295</v>
      </c>
      <c r="C143" s="30" t="s">
        <v>296</v>
      </c>
      <c r="D143" s="44"/>
      <c r="E143" s="32" t="s">
        <v>15</v>
      </c>
      <c r="F143" s="33">
        <f>ROUND(D143/$I$2,$F$2)</f>
        <v>0</v>
      </c>
      <c r="G143" s="34" t="s">
        <v>16</v>
      </c>
    </row>
    <row r="144" spans="2:7" ht="30" customHeight="1" x14ac:dyDescent="0.25">
      <c r="B144" s="14" t="s">
        <v>297</v>
      </c>
      <c r="C144" s="15" t="s">
        <v>298</v>
      </c>
      <c r="D144" s="41"/>
      <c r="E144" s="16"/>
      <c r="F144" s="16"/>
      <c r="G144" s="17"/>
    </row>
    <row r="145" spans="2:7" ht="30" hidden="1" customHeight="1" x14ac:dyDescent="0.25">
      <c r="B145" s="24" t="s">
        <v>299</v>
      </c>
      <c r="C145" s="30" t="s">
        <v>300</v>
      </c>
      <c r="D145" s="44"/>
      <c r="E145" s="32" t="s">
        <v>99</v>
      </c>
      <c r="F145" s="33">
        <f t="shared" ref="F145:F187" si="4">ROUND(D145/$I$2,$F$2)</f>
        <v>0</v>
      </c>
      <c r="G145" s="34" t="s">
        <v>100</v>
      </c>
    </row>
    <row r="146" spans="2:7" ht="30" hidden="1" customHeight="1" x14ac:dyDescent="0.25">
      <c r="B146" s="24" t="s">
        <v>301</v>
      </c>
      <c r="C146" s="30" t="s">
        <v>302</v>
      </c>
      <c r="D146" s="44"/>
      <c r="E146" s="32" t="s">
        <v>99</v>
      </c>
      <c r="F146" s="33">
        <f t="shared" si="4"/>
        <v>0</v>
      </c>
      <c r="G146" s="34" t="s">
        <v>100</v>
      </c>
    </row>
    <row r="147" spans="2:7" ht="30" hidden="1" customHeight="1" x14ac:dyDescent="0.25">
      <c r="B147" s="24" t="s">
        <v>303</v>
      </c>
      <c r="C147" s="30" t="s">
        <v>304</v>
      </c>
      <c r="D147" s="44"/>
      <c r="E147" s="32" t="s">
        <v>99</v>
      </c>
      <c r="F147" s="33">
        <f t="shared" si="4"/>
        <v>0</v>
      </c>
      <c r="G147" s="34" t="s">
        <v>100</v>
      </c>
    </row>
    <row r="148" spans="2:7" ht="30" hidden="1" customHeight="1" x14ac:dyDescent="0.25">
      <c r="B148" s="24" t="s">
        <v>305</v>
      </c>
      <c r="C148" s="30" t="s">
        <v>306</v>
      </c>
      <c r="D148" s="44"/>
      <c r="E148" s="32" t="s">
        <v>99</v>
      </c>
      <c r="F148" s="33">
        <f t="shared" si="4"/>
        <v>0</v>
      </c>
      <c r="G148" s="34" t="s">
        <v>100</v>
      </c>
    </row>
    <row r="149" spans="2:7" ht="30" customHeight="1" x14ac:dyDescent="0.25">
      <c r="B149" s="24" t="s">
        <v>307</v>
      </c>
      <c r="C149" s="42" t="s">
        <v>308</v>
      </c>
      <c r="D149" s="31">
        <v>951.32</v>
      </c>
      <c r="E149" s="32" t="s">
        <v>99</v>
      </c>
      <c r="F149" s="33">
        <f t="shared" si="4"/>
        <v>2.5992349699999999</v>
      </c>
      <c r="G149" s="34" t="s">
        <v>100</v>
      </c>
    </row>
    <row r="150" spans="2:7" ht="30" customHeight="1" x14ac:dyDescent="0.25">
      <c r="B150" s="24" t="s">
        <v>309</v>
      </c>
      <c r="C150" s="43" t="s">
        <v>310</v>
      </c>
      <c r="D150" s="31"/>
      <c r="E150" s="32" t="s">
        <v>99</v>
      </c>
      <c r="F150" s="33">
        <f t="shared" si="4"/>
        <v>0</v>
      </c>
      <c r="G150" s="34" t="s">
        <v>100</v>
      </c>
    </row>
    <row r="151" spans="2:7" ht="30" customHeight="1" x14ac:dyDescent="0.25">
      <c r="B151" s="24" t="s">
        <v>311</v>
      </c>
      <c r="C151" s="42" t="s">
        <v>312</v>
      </c>
      <c r="D151" s="31">
        <v>594.25</v>
      </c>
      <c r="E151" s="32" t="s">
        <v>99</v>
      </c>
      <c r="F151" s="33">
        <f t="shared" si="4"/>
        <v>1.6236338800000001</v>
      </c>
      <c r="G151" s="34" t="s">
        <v>100</v>
      </c>
    </row>
    <row r="152" spans="2:7" ht="30" customHeight="1" x14ac:dyDescent="0.25">
      <c r="B152" s="24" t="s">
        <v>313</v>
      </c>
      <c r="C152" s="43" t="s">
        <v>314</v>
      </c>
      <c r="D152" s="31"/>
      <c r="E152" s="32" t="s">
        <v>99</v>
      </c>
      <c r="F152" s="33">
        <f t="shared" si="4"/>
        <v>0</v>
      </c>
      <c r="G152" s="34" t="s">
        <v>100</v>
      </c>
    </row>
    <row r="153" spans="2:7" ht="30" customHeight="1" x14ac:dyDescent="0.25">
      <c r="B153" s="24" t="s">
        <v>315</v>
      </c>
      <c r="C153" s="30" t="s">
        <v>316</v>
      </c>
      <c r="D153" s="31"/>
      <c r="E153" s="32" t="s">
        <v>99</v>
      </c>
      <c r="F153" s="33">
        <f t="shared" si="4"/>
        <v>0</v>
      </c>
      <c r="G153" s="34" t="s">
        <v>100</v>
      </c>
    </row>
    <row r="154" spans="2:7" ht="30" customHeight="1" x14ac:dyDescent="0.25">
      <c r="B154" s="24" t="s">
        <v>317</v>
      </c>
      <c r="C154" s="42" t="s">
        <v>318</v>
      </c>
      <c r="D154" s="31">
        <v>9.5</v>
      </c>
      <c r="E154" s="32" t="s">
        <v>99</v>
      </c>
      <c r="F154" s="33">
        <f t="shared" si="4"/>
        <v>2.5956280000000002E-2</v>
      </c>
      <c r="G154" s="34" t="s">
        <v>100</v>
      </c>
    </row>
    <row r="155" spans="2:7" ht="30" customHeight="1" x14ac:dyDescent="0.25">
      <c r="B155" s="24" t="s">
        <v>319</v>
      </c>
      <c r="C155" s="42" t="s">
        <v>320</v>
      </c>
      <c r="D155" s="31">
        <v>28</v>
      </c>
      <c r="E155" s="32" t="s">
        <v>99</v>
      </c>
      <c r="F155" s="33">
        <f t="shared" si="4"/>
        <v>7.6502730000000005E-2</v>
      </c>
      <c r="G155" s="34" t="s">
        <v>100</v>
      </c>
    </row>
    <row r="156" spans="2:7" ht="30" customHeight="1" x14ac:dyDescent="0.25">
      <c r="B156" s="24" t="s">
        <v>321</v>
      </c>
      <c r="C156" s="43" t="s">
        <v>322</v>
      </c>
      <c r="D156" s="31">
        <v>28</v>
      </c>
      <c r="E156" s="32" t="s">
        <v>99</v>
      </c>
      <c r="F156" s="33">
        <f t="shared" si="4"/>
        <v>7.6502730000000005E-2</v>
      </c>
      <c r="G156" s="34" t="s">
        <v>100</v>
      </c>
    </row>
    <row r="157" spans="2:7" ht="30" customHeight="1" x14ac:dyDescent="0.25">
      <c r="B157" s="24" t="s">
        <v>323</v>
      </c>
      <c r="C157" s="43" t="s">
        <v>324</v>
      </c>
      <c r="D157" s="31">
        <v>28</v>
      </c>
      <c r="E157" s="32" t="s">
        <v>99</v>
      </c>
      <c r="F157" s="33">
        <f t="shared" si="4"/>
        <v>7.6502730000000005E-2</v>
      </c>
      <c r="G157" s="34" t="s">
        <v>100</v>
      </c>
    </row>
    <row r="158" spans="2:7" ht="30" customHeight="1" x14ac:dyDescent="0.25">
      <c r="B158" s="24" t="s">
        <v>325</v>
      </c>
      <c r="C158" s="43" t="s">
        <v>326</v>
      </c>
      <c r="D158" s="31">
        <v>28</v>
      </c>
      <c r="E158" s="32" t="s">
        <v>99</v>
      </c>
      <c r="F158" s="33">
        <f t="shared" si="4"/>
        <v>7.6502730000000005E-2</v>
      </c>
      <c r="G158" s="34" t="s">
        <v>100</v>
      </c>
    </row>
    <row r="159" spans="2:7" ht="30" customHeight="1" x14ac:dyDescent="0.25">
      <c r="B159" s="24" t="s">
        <v>327</v>
      </c>
      <c r="C159" s="30" t="s">
        <v>328</v>
      </c>
      <c r="D159" s="44"/>
      <c r="E159" s="32" t="s">
        <v>99</v>
      </c>
      <c r="F159" s="33">
        <f t="shared" si="4"/>
        <v>0</v>
      </c>
      <c r="G159" s="34" t="s">
        <v>100</v>
      </c>
    </row>
    <row r="160" spans="2:7" ht="30" customHeight="1" x14ac:dyDescent="0.25">
      <c r="B160" s="24" t="s">
        <v>329</v>
      </c>
      <c r="C160" s="30" t="s">
        <v>330</v>
      </c>
      <c r="D160" s="44"/>
      <c r="E160" s="32" t="s">
        <v>99</v>
      </c>
      <c r="F160" s="33">
        <f t="shared" si="4"/>
        <v>0</v>
      </c>
      <c r="G160" s="34" t="s">
        <v>100</v>
      </c>
    </row>
    <row r="161" spans="2:7" ht="30" customHeight="1" x14ac:dyDescent="0.25">
      <c r="B161" s="24" t="s">
        <v>331</v>
      </c>
      <c r="C161" s="30" t="s">
        <v>332</v>
      </c>
      <c r="D161" s="44"/>
      <c r="E161" s="32" t="s">
        <v>99</v>
      </c>
      <c r="F161" s="33">
        <f t="shared" si="4"/>
        <v>0</v>
      </c>
      <c r="G161" s="34" t="s">
        <v>100</v>
      </c>
    </row>
    <row r="162" spans="2:7" ht="30" hidden="1" customHeight="1" x14ac:dyDescent="0.25">
      <c r="B162" s="24" t="s">
        <v>333</v>
      </c>
      <c r="C162" s="30" t="s">
        <v>334</v>
      </c>
      <c r="D162" s="44"/>
      <c r="E162" s="32" t="s">
        <v>99</v>
      </c>
      <c r="F162" s="33">
        <f t="shared" si="4"/>
        <v>0</v>
      </c>
      <c r="G162" s="34" t="s">
        <v>100</v>
      </c>
    </row>
    <row r="163" spans="2:7" ht="30" hidden="1" customHeight="1" x14ac:dyDescent="0.25">
      <c r="B163" s="24" t="s">
        <v>335</v>
      </c>
      <c r="C163" s="30" t="s">
        <v>336</v>
      </c>
      <c r="D163" s="44"/>
      <c r="E163" s="32" t="s">
        <v>99</v>
      </c>
      <c r="F163" s="33">
        <f t="shared" si="4"/>
        <v>0</v>
      </c>
      <c r="G163" s="34" t="s">
        <v>100</v>
      </c>
    </row>
    <row r="164" spans="2:7" ht="30" hidden="1" customHeight="1" x14ac:dyDescent="0.25">
      <c r="B164" s="24" t="s">
        <v>337</v>
      </c>
      <c r="C164" s="30" t="s">
        <v>338</v>
      </c>
      <c r="D164" s="44"/>
      <c r="E164" s="32" t="s">
        <v>99</v>
      </c>
      <c r="F164" s="33">
        <f t="shared" si="4"/>
        <v>0</v>
      </c>
      <c r="G164" s="34" t="s">
        <v>100</v>
      </c>
    </row>
    <row r="165" spans="2:7" ht="30" hidden="1" customHeight="1" x14ac:dyDescent="0.25">
      <c r="B165" s="24" t="s">
        <v>339</v>
      </c>
      <c r="C165" s="30" t="s">
        <v>340</v>
      </c>
      <c r="D165" s="44"/>
      <c r="E165" s="32" t="s">
        <v>99</v>
      </c>
      <c r="F165" s="33">
        <f t="shared" si="4"/>
        <v>0</v>
      </c>
      <c r="G165" s="34" t="s">
        <v>100</v>
      </c>
    </row>
    <row r="166" spans="2:7" ht="30" hidden="1" customHeight="1" x14ac:dyDescent="0.25">
      <c r="B166" s="24" t="s">
        <v>341</v>
      </c>
      <c r="C166" s="30" t="s">
        <v>342</v>
      </c>
      <c r="D166" s="44"/>
      <c r="E166" s="32" t="s">
        <v>99</v>
      </c>
      <c r="F166" s="33">
        <f t="shared" si="4"/>
        <v>0</v>
      </c>
      <c r="G166" s="34" t="s">
        <v>100</v>
      </c>
    </row>
    <row r="167" spans="2:7" ht="30" hidden="1" customHeight="1" x14ac:dyDescent="0.25">
      <c r="B167" s="24" t="s">
        <v>343</v>
      </c>
      <c r="C167" s="30" t="s">
        <v>344</v>
      </c>
      <c r="D167" s="44"/>
      <c r="E167" s="32" t="s">
        <v>99</v>
      </c>
      <c r="F167" s="33">
        <f t="shared" si="4"/>
        <v>0</v>
      </c>
      <c r="G167" s="34" t="s">
        <v>100</v>
      </c>
    </row>
    <row r="168" spans="2:7" ht="30" hidden="1" customHeight="1" x14ac:dyDescent="0.25">
      <c r="B168" s="24" t="s">
        <v>345</v>
      </c>
      <c r="C168" s="30" t="s">
        <v>346</v>
      </c>
      <c r="D168" s="44"/>
      <c r="E168" s="32" t="s">
        <v>99</v>
      </c>
      <c r="F168" s="33">
        <f t="shared" si="4"/>
        <v>0</v>
      </c>
      <c r="G168" s="34" t="s">
        <v>100</v>
      </c>
    </row>
    <row r="169" spans="2:7" ht="30" hidden="1" customHeight="1" x14ac:dyDescent="0.25">
      <c r="B169" s="24" t="s">
        <v>347</v>
      </c>
      <c r="C169" s="30" t="s">
        <v>348</v>
      </c>
      <c r="D169" s="44"/>
      <c r="E169" s="32" t="s">
        <v>99</v>
      </c>
      <c r="F169" s="33">
        <f t="shared" si="4"/>
        <v>0</v>
      </c>
      <c r="G169" s="34" t="s">
        <v>100</v>
      </c>
    </row>
    <row r="170" spans="2:7" ht="30" hidden="1" customHeight="1" x14ac:dyDescent="0.25">
      <c r="B170" s="24" t="s">
        <v>349</v>
      </c>
      <c r="C170" s="30" t="s">
        <v>350</v>
      </c>
      <c r="D170" s="44"/>
      <c r="E170" s="32" t="s">
        <v>99</v>
      </c>
      <c r="F170" s="33">
        <f t="shared" si="4"/>
        <v>0</v>
      </c>
      <c r="G170" s="34" t="s">
        <v>100</v>
      </c>
    </row>
    <row r="171" spans="2:7" ht="30" hidden="1" customHeight="1" x14ac:dyDescent="0.25">
      <c r="B171" s="24" t="s">
        <v>351</v>
      </c>
      <c r="C171" s="30" t="s">
        <v>352</v>
      </c>
      <c r="D171" s="44"/>
      <c r="E171" s="32" t="s">
        <v>99</v>
      </c>
      <c r="F171" s="33">
        <f t="shared" si="4"/>
        <v>0</v>
      </c>
      <c r="G171" s="34" t="s">
        <v>100</v>
      </c>
    </row>
    <row r="172" spans="2:7" ht="30" hidden="1" customHeight="1" x14ac:dyDescent="0.25">
      <c r="B172" s="24" t="s">
        <v>353</v>
      </c>
      <c r="C172" s="30" t="s">
        <v>354</v>
      </c>
      <c r="D172" s="44"/>
      <c r="E172" s="32" t="s">
        <v>99</v>
      </c>
      <c r="F172" s="33">
        <f t="shared" si="4"/>
        <v>0</v>
      </c>
      <c r="G172" s="34" t="s">
        <v>100</v>
      </c>
    </row>
    <row r="173" spans="2:7" ht="30" hidden="1" customHeight="1" x14ac:dyDescent="0.25">
      <c r="B173" s="24" t="s">
        <v>355</v>
      </c>
      <c r="C173" s="30" t="s">
        <v>356</v>
      </c>
      <c r="D173" s="44"/>
      <c r="E173" s="32" t="s">
        <v>99</v>
      </c>
      <c r="F173" s="33">
        <f t="shared" si="4"/>
        <v>0</v>
      </c>
      <c r="G173" s="34" t="s">
        <v>100</v>
      </c>
    </row>
    <row r="174" spans="2:7" ht="30" hidden="1" customHeight="1" x14ac:dyDescent="0.25">
      <c r="B174" s="24" t="s">
        <v>357</v>
      </c>
      <c r="C174" s="30" t="s">
        <v>358</v>
      </c>
      <c r="D174" s="44"/>
      <c r="E174" s="32" t="s">
        <v>99</v>
      </c>
      <c r="F174" s="33">
        <f t="shared" si="4"/>
        <v>0</v>
      </c>
      <c r="G174" s="34" t="s">
        <v>100</v>
      </c>
    </row>
    <row r="175" spans="2:7" ht="30" hidden="1" customHeight="1" x14ac:dyDescent="0.25">
      <c r="B175" s="24" t="s">
        <v>359</v>
      </c>
      <c r="C175" s="30" t="s">
        <v>360</v>
      </c>
      <c r="D175" s="44"/>
      <c r="E175" s="32" t="s">
        <v>99</v>
      </c>
      <c r="F175" s="33">
        <f t="shared" si="4"/>
        <v>0</v>
      </c>
      <c r="G175" s="34" t="s">
        <v>100</v>
      </c>
    </row>
    <row r="176" spans="2:7" ht="30" hidden="1" customHeight="1" x14ac:dyDescent="0.25">
      <c r="B176" s="24" t="s">
        <v>361</v>
      </c>
      <c r="C176" s="30" t="s">
        <v>362</v>
      </c>
      <c r="D176" s="44"/>
      <c r="E176" s="32" t="s">
        <v>99</v>
      </c>
      <c r="F176" s="33">
        <f t="shared" si="4"/>
        <v>0</v>
      </c>
      <c r="G176" s="34" t="s">
        <v>100</v>
      </c>
    </row>
    <row r="177" spans="2:7" ht="30" hidden="1" customHeight="1" x14ac:dyDescent="0.25">
      <c r="B177" s="24" t="s">
        <v>363</v>
      </c>
      <c r="C177" s="30" t="s">
        <v>364</v>
      </c>
      <c r="D177" s="44"/>
      <c r="E177" s="32" t="s">
        <v>99</v>
      </c>
      <c r="F177" s="33">
        <f t="shared" si="4"/>
        <v>0</v>
      </c>
      <c r="G177" s="34" t="s">
        <v>100</v>
      </c>
    </row>
    <row r="178" spans="2:7" ht="30" hidden="1" customHeight="1" x14ac:dyDescent="0.25">
      <c r="B178" s="24" t="s">
        <v>365</v>
      </c>
      <c r="C178" s="30" t="s">
        <v>366</v>
      </c>
      <c r="D178" s="44"/>
      <c r="E178" s="32" t="s">
        <v>99</v>
      </c>
      <c r="F178" s="33">
        <f t="shared" si="4"/>
        <v>0</v>
      </c>
      <c r="G178" s="34" t="s">
        <v>100</v>
      </c>
    </row>
    <row r="179" spans="2:7" ht="30" hidden="1" customHeight="1" x14ac:dyDescent="0.25">
      <c r="B179" s="24" t="s">
        <v>367</v>
      </c>
      <c r="C179" s="30" t="s">
        <v>368</v>
      </c>
      <c r="D179" s="44"/>
      <c r="E179" s="32" t="s">
        <v>99</v>
      </c>
      <c r="F179" s="33">
        <f t="shared" si="4"/>
        <v>0</v>
      </c>
      <c r="G179" s="34" t="s">
        <v>100</v>
      </c>
    </row>
    <row r="180" spans="2:7" ht="30" hidden="1" customHeight="1" x14ac:dyDescent="0.25">
      <c r="B180" s="24" t="s">
        <v>369</v>
      </c>
      <c r="C180" s="30" t="s">
        <v>370</v>
      </c>
      <c r="D180" s="44"/>
      <c r="E180" s="32" t="s">
        <v>99</v>
      </c>
      <c r="F180" s="33">
        <f t="shared" si="4"/>
        <v>0</v>
      </c>
      <c r="G180" s="34" t="s">
        <v>100</v>
      </c>
    </row>
    <row r="181" spans="2:7" ht="30" hidden="1" customHeight="1" x14ac:dyDescent="0.25">
      <c r="B181" s="24" t="s">
        <v>371</v>
      </c>
      <c r="C181" s="30" t="s">
        <v>372</v>
      </c>
      <c r="D181" s="44"/>
      <c r="E181" s="32" t="s">
        <v>99</v>
      </c>
      <c r="F181" s="33">
        <f t="shared" si="4"/>
        <v>0</v>
      </c>
      <c r="G181" s="34" t="s">
        <v>100</v>
      </c>
    </row>
    <row r="182" spans="2:7" ht="30" hidden="1" customHeight="1" x14ac:dyDescent="0.25">
      <c r="B182" s="24" t="s">
        <v>373</v>
      </c>
      <c r="C182" s="30" t="s">
        <v>374</v>
      </c>
      <c r="D182" s="44"/>
      <c r="E182" s="32" t="s">
        <v>99</v>
      </c>
      <c r="F182" s="33">
        <f t="shared" si="4"/>
        <v>0</v>
      </c>
      <c r="G182" s="34" t="s">
        <v>100</v>
      </c>
    </row>
    <row r="183" spans="2:7" ht="30" hidden="1" customHeight="1" x14ac:dyDescent="0.25">
      <c r="B183" s="24" t="s">
        <v>375</v>
      </c>
      <c r="C183" s="30" t="s">
        <v>376</v>
      </c>
      <c r="D183" s="44"/>
      <c r="E183" s="32" t="s">
        <v>99</v>
      </c>
      <c r="F183" s="33">
        <f t="shared" si="4"/>
        <v>0</v>
      </c>
      <c r="G183" s="34" t="s">
        <v>100</v>
      </c>
    </row>
    <row r="184" spans="2:7" ht="30" hidden="1" customHeight="1" x14ac:dyDescent="0.25">
      <c r="B184" s="24" t="s">
        <v>377</v>
      </c>
      <c r="C184" s="30" t="s">
        <v>378</v>
      </c>
      <c r="D184" s="44"/>
      <c r="E184" s="32" t="s">
        <v>99</v>
      </c>
      <c r="F184" s="33">
        <f t="shared" si="4"/>
        <v>0</v>
      </c>
      <c r="G184" s="34" t="s">
        <v>100</v>
      </c>
    </row>
    <row r="185" spans="2:7" ht="30" hidden="1" customHeight="1" x14ac:dyDescent="0.25">
      <c r="B185" s="24" t="s">
        <v>379</v>
      </c>
      <c r="C185" s="30" t="s">
        <v>380</v>
      </c>
      <c r="D185" s="44"/>
      <c r="E185" s="32" t="s">
        <v>99</v>
      </c>
      <c r="F185" s="33">
        <f t="shared" si="4"/>
        <v>0</v>
      </c>
      <c r="G185" s="34" t="s">
        <v>100</v>
      </c>
    </row>
    <row r="186" spans="2:7" ht="30" customHeight="1" x14ac:dyDescent="0.25">
      <c r="B186" s="24" t="s">
        <v>381</v>
      </c>
      <c r="C186" s="30" t="s">
        <v>382</v>
      </c>
      <c r="D186" s="44"/>
      <c r="E186" s="32" t="s">
        <v>99</v>
      </c>
      <c r="F186" s="33">
        <f t="shared" si="4"/>
        <v>0</v>
      </c>
      <c r="G186" s="34" t="s">
        <v>100</v>
      </c>
    </row>
    <row r="187" spans="2:7" ht="30" customHeight="1" x14ac:dyDescent="0.25">
      <c r="B187" s="24" t="s">
        <v>383</v>
      </c>
      <c r="C187" s="30" t="s">
        <v>384</v>
      </c>
      <c r="D187" s="44"/>
      <c r="E187" s="32" t="s">
        <v>99</v>
      </c>
      <c r="F187" s="33">
        <f t="shared" si="4"/>
        <v>0</v>
      </c>
      <c r="G187" s="34" t="s">
        <v>100</v>
      </c>
    </row>
    <row r="188" spans="2:7" ht="30" customHeight="1" x14ac:dyDescent="0.25">
      <c r="B188" s="24" t="s">
        <v>385</v>
      </c>
      <c r="C188" s="30" t="s">
        <v>386</v>
      </c>
      <c r="D188" s="44"/>
      <c r="E188" s="32" t="s">
        <v>387</v>
      </c>
      <c r="F188" s="33">
        <f>+D188</f>
        <v>0</v>
      </c>
      <c r="G188" s="34" t="s">
        <v>387</v>
      </c>
    </row>
    <row r="189" spans="2:7" ht="30" customHeight="1" x14ac:dyDescent="0.25">
      <c r="B189" s="24" t="s">
        <v>388</v>
      </c>
      <c r="C189" s="30" t="s">
        <v>389</v>
      </c>
      <c r="D189" s="44"/>
      <c r="E189" s="32" t="s">
        <v>99</v>
      </c>
      <c r="F189" s="33">
        <f>ROUND(D189/$I$2,$F$2)</f>
        <v>0</v>
      </c>
      <c r="G189" s="34" t="s">
        <v>100</v>
      </c>
    </row>
    <row r="190" spans="2:7" ht="30" customHeight="1" x14ac:dyDescent="0.25">
      <c r="B190" s="14" t="s">
        <v>390</v>
      </c>
      <c r="C190" s="15" t="s">
        <v>391</v>
      </c>
      <c r="D190" s="41"/>
      <c r="E190" s="16"/>
      <c r="F190" s="16"/>
      <c r="G190" s="17"/>
    </row>
    <row r="191" spans="2:7" ht="30" hidden="1" customHeight="1" x14ac:dyDescent="0.25">
      <c r="B191" s="24" t="s">
        <v>392</v>
      </c>
      <c r="C191" s="42" t="s">
        <v>393</v>
      </c>
      <c r="D191" s="44"/>
      <c r="E191" s="32"/>
      <c r="F191" s="33"/>
      <c r="G191" s="34"/>
    </row>
    <row r="192" spans="2:7" ht="30" hidden="1" customHeight="1" x14ac:dyDescent="0.25">
      <c r="B192" s="24" t="s">
        <v>394</v>
      </c>
      <c r="C192" s="30" t="s">
        <v>395</v>
      </c>
      <c r="D192" s="44"/>
      <c r="E192" s="32" t="s">
        <v>15</v>
      </c>
      <c r="F192" s="33">
        <f>ROUND(D192/$I$2,$F$2)</f>
        <v>0</v>
      </c>
      <c r="G192" s="34" t="s">
        <v>16</v>
      </c>
    </row>
    <row r="193" spans="2:7" ht="30" hidden="1" customHeight="1" x14ac:dyDescent="0.25">
      <c r="B193" s="24" t="s">
        <v>396</v>
      </c>
      <c r="C193" s="30" t="s">
        <v>397</v>
      </c>
      <c r="D193" s="44"/>
      <c r="E193" s="32" t="s">
        <v>19</v>
      </c>
      <c r="F193" s="33">
        <f>ROUND(D193/100,$F$2)</f>
        <v>0</v>
      </c>
      <c r="G193" s="34" t="s">
        <v>20</v>
      </c>
    </row>
    <row r="194" spans="2:7" ht="30" hidden="1" customHeight="1" x14ac:dyDescent="0.25">
      <c r="B194" s="24" t="s">
        <v>398</v>
      </c>
      <c r="C194" s="30" t="s">
        <v>399</v>
      </c>
      <c r="D194" s="44"/>
      <c r="E194" s="32" t="s">
        <v>15</v>
      </c>
      <c r="F194" s="33">
        <f>ROUND(D194/$I$2,$F$2)</f>
        <v>0</v>
      </c>
      <c r="G194" s="34" t="s">
        <v>16</v>
      </c>
    </row>
    <row r="195" spans="2:7" ht="30" hidden="1" customHeight="1" x14ac:dyDescent="0.25">
      <c r="B195" s="24" t="s">
        <v>400</v>
      </c>
      <c r="C195" s="30" t="s">
        <v>401</v>
      </c>
      <c r="D195" s="44"/>
      <c r="E195" s="32" t="s">
        <v>19</v>
      </c>
      <c r="F195" s="33">
        <f>ROUND(D195/100,$F$2)</f>
        <v>0</v>
      </c>
      <c r="G195" s="34" t="s">
        <v>20</v>
      </c>
    </row>
    <row r="196" spans="2:7" ht="30" hidden="1" customHeight="1" x14ac:dyDescent="0.25">
      <c r="B196" s="24" t="s">
        <v>402</v>
      </c>
      <c r="C196" s="42" t="s">
        <v>403</v>
      </c>
      <c r="D196" s="44"/>
      <c r="E196" s="32"/>
      <c r="F196" s="33"/>
      <c r="G196" s="34"/>
    </row>
    <row r="197" spans="2:7" ht="30" hidden="1" customHeight="1" x14ac:dyDescent="0.25">
      <c r="B197" s="24" t="s">
        <v>404</v>
      </c>
      <c r="C197" s="30" t="s">
        <v>405</v>
      </c>
      <c r="D197" s="44"/>
      <c r="E197" s="32" t="s">
        <v>15</v>
      </c>
      <c r="F197" s="33">
        <f>ROUND(D197/$I$2,$F$2)</f>
        <v>0</v>
      </c>
      <c r="G197" s="34" t="s">
        <v>16</v>
      </c>
    </row>
    <row r="198" spans="2:7" ht="30" hidden="1" customHeight="1" x14ac:dyDescent="0.25">
      <c r="B198" s="24" t="s">
        <v>406</v>
      </c>
      <c r="C198" s="30" t="s">
        <v>407</v>
      </c>
      <c r="D198" s="44"/>
      <c r="E198" s="32" t="s">
        <v>19</v>
      </c>
      <c r="F198" s="33">
        <f>ROUND(D198/100,$F$2)</f>
        <v>0</v>
      </c>
      <c r="G198" s="34" t="s">
        <v>20</v>
      </c>
    </row>
    <row r="199" spans="2:7" ht="30" hidden="1" customHeight="1" x14ac:dyDescent="0.25">
      <c r="B199" s="24" t="s">
        <v>408</v>
      </c>
      <c r="C199" s="30" t="s">
        <v>409</v>
      </c>
      <c r="D199" s="44"/>
      <c r="E199" s="32" t="s">
        <v>15</v>
      </c>
      <c r="F199" s="33">
        <f>ROUND(D199/$I$2,$F$2)</f>
        <v>0</v>
      </c>
      <c r="G199" s="34" t="s">
        <v>16</v>
      </c>
    </row>
    <row r="200" spans="2:7" ht="30" hidden="1" customHeight="1" x14ac:dyDescent="0.25">
      <c r="B200" s="24" t="s">
        <v>410</v>
      </c>
      <c r="C200" s="30" t="s">
        <v>411</v>
      </c>
      <c r="D200" s="44"/>
      <c r="E200" s="32" t="s">
        <v>19</v>
      </c>
      <c r="F200" s="33">
        <f>ROUND(D200/100,$F$2)</f>
        <v>0</v>
      </c>
      <c r="G200" s="34" t="s">
        <v>20</v>
      </c>
    </row>
    <row r="201" spans="2:7" ht="30" hidden="1" customHeight="1" x14ac:dyDescent="0.25">
      <c r="B201" s="24" t="s">
        <v>412</v>
      </c>
      <c r="C201" s="42" t="s">
        <v>413</v>
      </c>
      <c r="D201" s="44"/>
      <c r="E201" s="32" t="s">
        <v>99</v>
      </c>
      <c r="F201" s="33">
        <f>ROUND(D201/$I$2,$F$2)</f>
        <v>0</v>
      </c>
      <c r="G201" s="34" t="s">
        <v>100</v>
      </c>
    </row>
    <row r="202" spans="2:7" ht="30" customHeight="1" x14ac:dyDescent="0.25">
      <c r="B202" s="14" t="s">
        <v>414</v>
      </c>
      <c r="C202" s="15" t="s">
        <v>415</v>
      </c>
      <c r="D202" s="41"/>
      <c r="E202" s="16"/>
      <c r="F202" s="16"/>
      <c r="G202" s="17"/>
    </row>
    <row r="203" spans="2:7" ht="50.1" hidden="1" customHeight="1" x14ac:dyDescent="0.25">
      <c r="B203" s="24" t="s">
        <v>416</v>
      </c>
      <c r="C203" s="30" t="s">
        <v>417</v>
      </c>
      <c r="D203" s="44"/>
      <c r="E203" s="32" t="s">
        <v>19</v>
      </c>
      <c r="F203" s="33">
        <f>ROUND(D203/100,$F$2)</f>
        <v>0</v>
      </c>
      <c r="G203" s="34" t="s">
        <v>20</v>
      </c>
    </row>
    <row r="204" spans="2:7" ht="50.1" hidden="1" customHeight="1" x14ac:dyDescent="0.25">
      <c r="B204" s="24" t="s">
        <v>418</v>
      </c>
      <c r="C204" s="30" t="s">
        <v>419</v>
      </c>
      <c r="D204" s="44"/>
      <c r="E204" s="32" t="s">
        <v>19</v>
      </c>
      <c r="F204" s="33">
        <f>ROUND(D204/100,$F$2)</f>
        <v>0</v>
      </c>
      <c r="G204" s="34" t="s">
        <v>20</v>
      </c>
    </row>
    <row r="205" spans="2:7" s="54" customFormat="1" ht="50.1" hidden="1" customHeight="1" x14ac:dyDescent="0.2">
      <c r="B205" s="24" t="s">
        <v>420</v>
      </c>
      <c r="C205" s="30" t="s">
        <v>421</v>
      </c>
      <c r="D205" s="51"/>
      <c r="E205" s="52"/>
      <c r="F205" s="53"/>
      <c r="G205" s="13"/>
    </row>
    <row r="206" spans="2:7" ht="50.1" hidden="1" customHeight="1" x14ac:dyDescent="0.25">
      <c r="B206" s="24" t="s">
        <v>422</v>
      </c>
      <c r="C206" s="30" t="s">
        <v>423</v>
      </c>
      <c r="D206" s="44"/>
      <c r="E206" s="32" t="s">
        <v>19</v>
      </c>
      <c r="F206" s="33">
        <f t="shared" ref="F206:F213" si="5">ROUND(D206/100,$F$2)</f>
        <v>0</v>
      </c>
      <c r="G206" s="34" t="s">
        <v>20</v>
      </c>
    </row>
    <row r="207" spans="2:7" ht="50.1" hidden="1" customHeight="1" x14ac:dyDescent="0.25">
      <c r="B207" s="24" t="s">
        <v>424</v>
      </c>
      <c r="C207" s="30" t="s">
        <v>425</v>
      </c>
      <c r="D207" s="44"/>
      <c r="E207" s="32" t="s">
        <v>19</v>
      </c>
      <c r="F207" s="33">
        <f t="shared" si="5"/>
        <v>0</v>
      </c>
      <c r="G207" s="34" t="s">
        <v>20</v>
      </c>
    </row>
    <row r="208" spans="2:7" ht="50.1" hidden="1" customHeight="1" x14ac:dyDescent="0.25">
      <c r="B208" s="24" t="s">
        <v>426</v>
      </c>
      <c r="C208" s="30" t="s">
        <v>427</v>
      </c>
      <c r="D208" s="44"/>
      <c r="E208" s="32" t="s">
        <v>19</v>
      </c>
      <c r="F208" s="33">
        <f t="shared" si="5"/>
        <v>0</v>
      </c>
      <c r="G208" s="34" t="s">
        <v>20</v>
      </c>
    </row>
    <row r="209" spans="2:7" ht="50.1" hidden="1" customHeight="1" x14ac:dyDescent="0.25">
      <c r="B209" s="24" t="s">
        <v>428</v>
      </c>
      <c r="C209" s="30" t="s">
        <v>429</v>
      </c>
      <c r="D209" s="44"/>
      <c r="E209" s="32" t="s">
        <v>19</v>
      </c>
      <c r="F209" s="33">
        <f t="shared" si="5"/>
        <v>0</v>
      </c>
      <c r="G209" s="34" t="s">
        <v>20</v>
      </c>
    </row>
    <row r="210" spans="2:7" ht="50.1" hidden="1" customHeight="1" x14ac:dyDescent="0.25">
      <c r="B210" s="24" t="s">
        <v>430</v>
      </c>
      <c r="C210" s="30" t="s">
        <v>431</v>
      </c>
      <c r="D210" s="44"/>
      <c r="E210" s="32" t="s">
        <v>19</v>
      </c>
      <c r="F210" s="33">
        <f t="shared" si="5"/>
        <v>0</v>
      </c>
      <c r="G210" s="34" t="s">
        <v>20</v>
      </c>
    </row>
    <row r="211" spans="2:7" ht="50.1" hidden="1" customHeight="1" x14ac:dyDescent="0.25">
      <c r="B211" s="24" t="s">
        <v>432</v>
      </c>
      <c r="C211" s="30" t="s">
        <v>433</v>
      </c>
      <c r="D211" s="44"/>
      <c r="E211" s="32" t="s">
        <v>19</v>
      </c>
      <c r="F211" s="33">
        <f t="shared" si="5"/>
        <v>0</v>
      </c>
      <c r="G211" s="34" t="s">
        <v>20</v>
      </c>
    </row>
    <row r="212" spans="2:7" ht="50.1" hidden="1" customHeight="1" x14ac:dyDescent="0.25">
      <c r="B212" s="24" t="s">
        <v>434</v>
      </c>
      <c r="C212" s="30" t="s">
        <v>435</v>
      </c>
      <c r="D212" s="44"/>
      <c r="E212" s="32" t="s">
        <v>19</v>
      </c>
      <c r="F212" s="33">
        <f t="shared" si="5"/>
        <v>0</v>
      </c>
      <c r="G212" s="34" t="s">
        <v>20</v>
      </c>
    </row>
    <row r="213" spans="2:7" ht="50.1" hidden="1" customHeight="1" x14ac:dyDescent="0.25">
      <c r="B213" s="24" t="s">
        <v>436</v>
      </c>
      <c r="C213" s="30" t="s">
        <v>437</v>
      </c>
      <c r="D213" s="44"/>
      <c r="E213" s="32" t="s">
        <v>19</v>
      </c>
      <c r="F213" s="33">
        <f t="shared" si="5"/>
        <v>0</v>
      </c>
      <c r="G213" s="34" t="s">
        <v>20</v>
      </c>
    </row>
    <row r="214" spans="2:7" ht="50.1" hidden="1" customHeight="1" x14ac:dyDescent="0.25">
      <c r="B214" s="24" t="s">
        <v>438</v>
      </c>
      <c r="C214" s="30" t="s">
        <v>421</v>
      </c>
      <c r="D214" s="44"/>
      <c r="E214" s="32"/>
      <c r="F214" s="33"/>
      <c r="G214" s="34"/>
    </row>
    <row r="215" spans="2:7" ht="50.1" hidden="1" customHeight="1" x14ac:dyDescent="0.25">
      <c r="B215" s="24" t="s">
        <v>439</v>
      </c>
      <c r="C215" s="30" t="s">
        <v>440</v>
      </c>
      <c r="D215" s="44"/>
      <c r="E215" s="32" t="s">
        <v>19</v>
      </c>
      <c r="F215" s="33">
        <f>ROUND(D215/100,$F$2)</f>
        <v>0</v>
      </c>
      <c r="G215" s="34" t="s">
        <v>20</v>
      </c>
    </row>
    <row r="216" spans="2:7" ht="50.1" hidden="1" customHeight="1" x14ac:dyDescent="0.25">
      <c r="B216" s="24" t="s">
        <v>441</v>
      </c>
      <c r="C216" s="30" t="s">
        <v>442</v>
      </c>
      <c r="D216" s="44"/>
      <c r="E216" s="32" t="s">
        <v>19</v>
      </c>
      <c r="F216" s="33">
        <f>ROUND(D216/100,$F$2)</f>
        <v>0</v>
      </c>
      <c r="G216" s="34" t="s">
        <v>20</v>
      </c>
    </row>
    <row r="217" spans="2:7" ht="30" customHeight="1" x14ac:dyDescent="0.25">
      <c r="B217" s="14" t="s">
        <v>443</v>
      </c>
      <c r="C217" s="15" t="s">
        <v>444</v>
      </c>
      <c r="D217" s="41"/>
      <c r="E217" s="16"/>
      <c r="F217" s="16"/>
      <c r="G217" s="17"/>
    </row>
    <row r="218" spans="2:7" ht="30" hidden="1" customHeight="1" x14ac:dyDescent="0.25">
      <c r="B218" s="24" t="s">
        <v>445</v>
      </c>
      <c r="C218" s="30" t="s">
        <v>446</v>
      </c>
      <c r="D218" s="44"/>
      <c r="E218" s="32" t="s">
        <v>447</v>
      </c>
      <c r="F218" s="33">
        <f>+D218</f>
        <v>0</v>
      </c>
      <c r="G218" s="34" t="s">
        <v>16</v>
      </c>
    </row>
    <row r="219" spans="2:7" ht="30" hidden="1" customHeight="1" x14ac:dyDescent="0.25">
      <c r="B219" s="24" t="s">
        <v>448</v>
      </c>
      <c r="C219" s="30" t="s">
        <v>449</v>
      </c>
      <c r="D219" s="44"/>
      <c r="E219" s="32" t="s">
        <v>19</v>
      </c>
      <c r="F219" s="33">
        <f>ROUND(D219/100,$F$2)</f>
        <v>0</v>
      </c>
      <c r="G219" s="34" t="s">
        <v>20</v>
      </c>
    </row>
    <row r="220" spans="2:7" ht="30" hidden="1" customHeight="1" x14ac:dyDescent="0.25">
      <c r="B220" s="24" t="s">
        <v>450</v>
      </c>
      <c r="C220" s="30" t="s">
        <v>451</v>
      </c>
      <c r="D220" s="44"/>
      <c r="E220" s="32" t="s">
        <v>447</v>
      </c>
      <c r="F220" s="33">
        <f>+D220</f>
        <v>0</v>
      </c>
      <c r="G220" s="34" t="s">
        <v>16</v>
      </c>
    </row>
    <row r="221" spans="2:7" ht="30" hidden="1" customHeight="1" x14ac:dyDescent="0.25">
      <c r="B221" s="24" t="s">
        <v>452</v>
      </c>
      <c r="C221" s="30" t="s">
        <v>453</v>
      </c>
      <c r="D221" s="44"/>
      <c r="E221" s="32" t="s">
        <v>19</v>
      </c>
      <c r="F221" s="33">
        <f>ROUND(D221/100,$F$2)</f>
        <v>0</v>
      </c>
      <c r="G221" s="34" t="s">
        <v>20</v>
      </c>
    </row>
    <row r="222" spans="2:7" ht="30" hidden="1" customHeight="1" x14ac:dyDescent="0.25">
      <c r="B222" s="24" t="s">
        <v>454</v>
      </c>
      <c r="C222" s="30" t="s">
        <v>455</v>
      </c>
      <c r="D222" s="44"/>
      <c r="E222" s="32" t="s">
        <v>447</v>
      </c>
      <c r="F222" s="33">
        <f>+D222</f>
        <v>0</v>
      </c>
      <c r="G222" s="34" t="s">
        <v>16</v>
      </c>
    </row>
    <row r="223" spans="2:7" ht="30" hidden="1" customHeight="1" x14ac:dyDescent="0.25">
      <c r="B223" s="24" t="s">
        <v>456</v>
      </c>
      <c r="C223" s="30" t="s">
        <v>457</v>
      </c>
      <c r="D223" s="44"/>
      <c r="E223" s="32" t="s">
        <v>19</v>
      </c>
      <c r="F223" s="33">
        <f>ROUND(D223/100,$F$2)</f>
        <v>0</v>
      </c>
      <c r="G223" s="34" t="s">
        <v>20</v>
      </c>
    </row>
    <row r="224" spans="2:7" ht="30" hidden="1" customHeight="1" x14ac:dyDescent="0.25">
      <c r="B224" s="24" t="s">
        <v>458</v>
      </c>
      <c r="C224" s="30" t="s">
        <v>459</v>
      </c>
      <c r="D224" s="44"/>
      <c r="E224" s="32" t="s">
        <v>447</v>
      </c>
      <c r="F224" s="33">
        <f>+D224</f>
        <v>0</v>
      </c>
      <c r="G224" s="34" t="s">
        <v>16</v>
      </c>
    </row>
    <row r="225" spans="2:7" ht="30" hidden="1" customHeight="1" x14ac:dyDescent="0.25">
      <c r="B225" s="24" t="s">
        <v>460</v>
      </c>
      <c r="C225" s="30" t="s">
        <v>461</v>
      </c>
      <c r="D225" s="44"/>
      <c r="E225" s="32" t="s">
        <v>19</v>
      </c>
      <c r="F225" s="33">
        <f>ROUND(D225/100,$F$2)</f>
        <v>0</v>
      </c>
      <c r="G225" s="34" t="s">
        <v>20</v>
      </c>
    </row>
    <row r="226" spans="2:7" ht="30" hidden="1" customHeight="1" x14ac:dyDescent="0.25">
      <c r="B226" s="24" t="s">
        <v>462</v>
      </c>
      <c r="C226" s="30" t="s">
        <v>463</v>
      </c>
      <c r="D226" s="44"/>
      <c r="E226" s="32" t="s">
        <v>447</v>
      </c>
      <c r="F226" s="33">
        <f>+D226</f>
        <v>0</v>
      </c>
      <c r="G226" s="34" t="s">
        <v>16</v>
      </c>
    </row>
    <row r="227" spans="2:7" ht="30" hidden="1" customHeight="1" x14ac:dyDescent="0.25">
      <c r="B227" s="24" t="s">
        <v>464</v>
      </c>
      <c r="C227" s="30" t="s">
        <v>465</v>
      </c>
      <c r="D227" s="44"/>
      <c r="E227" s="32" t="s">
        <v>19</v>
      </c>
      <c r="F227" s="33">
        <f>ROUND(D227/100,$F$2)</f>
        <v>0</v>
      </c>
      <c r="G227" s="34" t="s">
        <v>20</v>
      </c>
    </row>
    <row r="228" spans="2:7" ht="30" customHeight="1" x14ac:dyDescent="0.25">
      <c r="B228" s="14" t="s">
        <v>466</v>
      </c>
      <c r="C228" s="55" t="s">
        <v>467</v>
      </c>
      <c r="D228" s="56"/>
      <c r="E228" s="57"/>
      <c r="F228" s="57"/>
      <c r="G228" s="58"/>
    </row>
    <row r="229" spans="2:7" ht="50.1" hidden="1" customHeight="1" x14ac:dyDescent="0.25">
      <c r="B229" s="24" t="s">
        <v>468</v>
      </c>
      <c r="C229" s="59" t="s">
        <v>469</v>
      </c>
      <c r="D229" s="60"/>
      <c r="E229" s="60"/>
      <c r="F229" s="60"/>
      <c r="G229" s="61"/>
    </row>
    <row r="230" spans="2:7" ht="50.1" hidden="1" customHeight="1" x14ac:dyDescent="0.25">
      <c r="B230" s="24" t="s">
        <v>470</v>
      </c>
      <c r="C230" s="30" t="s">
        <v>471</v>
      </c>
      <c r="D230" s="31"/>
      <c r="E230" s="32" t="s">
        <v>19</v>
      </c>
      <c r="F230" s="33">
        <f>ROUND(D230/100,$F$2)</f>
        <v>0</v>
      </c>
      <c r="G230" s="34" t="s">
        <v>20</v>
      </c>
    </row>
    <row r="231" spans="2:7" ht="50.1" hidden="1" customHeight="1" x14ac:dyDescent="0.25">
      <c r="B231" s="24" t="s">
        <v>472</v>
      </c>
      <c r="C231" s="30" t="s">
        <v>473</v>
      </c>
      <c r="D231" s="31"/>
      <c r="E231" s="32" t="s">
        <v>19</v>
      </c>
      <c r="F231" s="33">
        <f>ROUND(D231/100,$F$2)</f>
        <v>0</v>
      </c>
      <c r="G231" s="34" t="s">
        <v>20</v>
      </c>
    </row>
    <row r="232" spans="2:7" ht="50.1" hidden="1" customHeight="1" x14ac:dyDescent="0.25">
      <c r="B232" s="24" t="s">
        <v>474</v>
      </c>
      <c r="C232" s="59" t="s">
        <v>475</v>
      </c>
      <c r="D232" s="60"/>
      <c r="E232" s="60"/>
      <c r="F232" s="60"/>
      <c r="G232" s="61"/>
    </row>
    <row r="233" spans="2:7" ht="50.1" hidden="1" customHeight="1" x14ac:dyDescent="0.25">
      <c r="B233" s="24" t="s">
        <v>476</v>
      </c>
      <c r="C233" s="30" t="s">
        <v>477</v>
      </c>
      <c r="D233" s="31"/>
      <c r="E233" s="32" t="s">
        <v>19</v>
      </c>
      <c r="F233" s="33">
        <f>ROUND(D233/100,$F$2)</f>
        <v>0</v>
      </c>
      <c r="G233" s="34" t="s">
        <v>20</v>
      </c>
    </row>
    <row r="234" spans="2:7" ht="50.1" hidden="1" customHeight="1" x14ac:dyDescent="0.25">
      <c r="B234" s="24" t="s">
        <v>478</v>
      </c>
      <c r="C234" s="30" t="s">
        <v>479</v>
      </c>
      <c r="D234" s="31"/>
      <c r="E234" s="32" t="s">
        <v>19</v>
      </c>
      <c r="F234" s="33">
        <f>ROUND(D234/100,$F$2)</f>
        <v>0</v>
      </c>
      <c r="G234" s="34" t="s">
        <v>20</v>
      </c>
    </row>
    <row r="235" spans="2:7" ht="50.1" hidden="1" customHeight="1" x14ac:dyDescent="0.25">
      <c r="B235" s="24" t="s">
        <v>480</v>
      </c>
      <c r="C235" s="30" t="s">
        <v>481</v>
      </c>
      <c r="D235" s="31"/>
      <c r="E235" s="32" t="s">
        <v>19</v>
      </c>
      <c r="F235" s="33">
        <f>ROUND(D235/100,$F$2)</f>
        <v>0</v>
      </c>
      <c r="G235" s="34" t="s">
        <v>20</v>
      </c>
    </row>
    <row r="236" spans="2:7" ht="50.1" hidden="1" customHeight="1" x14ac:dyDescent="0.25">
      <c r="B236" s="24" t="s">
        <v>482</v>
      </c>
      <c r="C236" s="30" t="s">
        <v>483</v>
      </c>
      <c r="D236" s="31"/>
      <c r="E236" s="32" t="s">
        <v>19</v>
      </c>
      <c r="F236" s="33">
        <f>ROUND(D236/100,$F$2)</f>
        <v>0</v>
      </c>
      <c r="G236" s="34" t="s">
        <v>20</v>
      </c>
    </row>
    <row r="237" spans="2:7" ht="50.1" hidden="1" customHeight="1" x14ac:dyDescent="0.25">
      <c r="B237" s="24" t="s">
        <v>484</v>
      </c>
      <c r="C237" s="59" t="s">
        <v>485</v>
      </c>
      <c r="D237" s="60"/>
      <c r="E237" s="60"/>
      <c r="F237" s="60"/>
      <c r="G237" s="61"/>
    </row>
    <row r="238" spans="2:7" ht="50.1" hidden="1" customHeight="1" x14ac:dyDescent="0.25">
      <c r="B238" s="24" t="s">
        <v>486</v>
      </c>
      <c r="C238" s="30" t="s">
        <v>487</v>
      </c>
      <c r="D238" s="31"/>
      <c r="E238" s="32" t="s">
        <v>19</v>
      </c>
      <c r="F238" s="33">
        <f>ROUND(D238/100,$F$2)</f>
        <v>0</v>
      </c>
      <c r="G238" s="34" t="s">
        <v>20</v>
      </c>
    </row>
    <row r="239" spans="2:7" ht="50.1" hidden="1" customHeight="1" x14ac:dyDescent="0.25">
      <c r="B239" s="24" t="s">
        <v>488</v>
      </c>
      <c r="C239" s="30" t="s">
        <v>489</v>
      </c>
      <c r="D239" s="31"/>
      <c r="E239" s="32" t="s">
        <v>19</v>
      </c>
      <c r="F239" s="33">
        <f>ROUND(D239/100,$F$2)</f>
        <v>0</v>
      </c>
      <c r="G239" s="34" t="s">
        <v>20</v>
      </c>
    </row>
    <row r="240" spans="2:7" ht="50.1" hidden="1" customHeight="1" x14ac:dyDescent="0.25">
      <c r="B240" s="24" t="s">
        <v>490</v>
      </c>
      <c r="C240" s="30" t="s">
        <v>491</v>
      </c>
      <c r="D240" s="31"/>
      <c r="E240" s="32" t="s">
        <v>19</v>
      </c>
      <c r="F240" s="33">
        <f>ROUND(D240/100,$F$2)</f>
        <v>0</v>
      </c>
      <c r="G240" s="34" t="s">
        <v>20</v>
      </c>
    </row>
    <row r="241" spans="2:7" ht="50.1" hidden="1" customHeight="1" x14ac:dyDescent="0.25">
      <c r="B241" s="24" t="s">
        <v>492</v>
      </c>
      <c r="C241" s="30" t="s">
        <v>493</v>
      </c>
      <c r="D241" s="31"/>
      <c r="E241" s="32" t="s">
        <v>19</v>
      </c>
      <c r="F241" s="33">
        <f>ROUND(D241/100,$F$2)</f>
        <v>0</v>
      </c>
      <c r="G241" s="34" t="s">
        <v>20</v>
      </c>
    </row>
    <row r="242" spans="2:7" ht="50.1" hidden="1" customHeight="1" x14ac:dyDescent="0.25">
      <c r="B242" s="24" t="s">
        <v>494</v>
      </c>
      <c r="C242" s="59" t="s">
        <v>495</v>
      </c>
      <c r="D242" s="60"/>
      <c r="E242" s="60"/>
      <c r="F242" s="60"/>
      <c r="G242" s="61"/>
    </row>
    <row r="243" spans="2:7" ht="50.1" hidden="1" customHeight="1" x14ac:dyDescent="0.25">
      <c r="B243" s="24" t="s">
        <v>496</v>
      </c>
      <c r="C243" s="30" t="s">
        <v>497</v>
      </c>
      <c r="D243" s="31"/>
      <c r="E243" s="32" t="s">
        <v>19</v>
      </c>
      <c r="F243" s="33">
        <f>ROUND(D243/100,$F$2)</f>
        <v>0</v>
      </c>
      <c r="G243" s="34" t="s">
        <v>20</v>
      </c>
    </row>
    <row r="244" spans="2:7" ht="50.1" hidden="1" customHeight="1" x14ac:dyDescent="0.25">
      <c r="B244" s="24" t="s">
        <v>498</v>
      </c>
      <c r="C244" s="30" t="s">
        <v>499</v>
      </c>
      <c r="D244" s="31"/>
      <c r="E244" s="32" t="s">
        <v>19</v>
      </c>
      <c r="F244" s="33">
        <f>ROUND(D244/100,$F$2)</f>
        <v>0</v>
      </c>
      <c r="G244" s="34" t="s">
        <v>20</v>
      </c>
    </row>
    <row r="245" spans="2:7" ht="50.1" hidden="1" customHeight="1" x14ac:dyDescent="0.25">
      <c r="B245" s="24" t="s">
        <v>500</v>
      </c>
      <c r="C245" s="30" t="s">
        <v>501</v>
      </c>
      <c r="D245" s="31"/>
      <c r="E245" s="32" t="s">
        <v>19</v>
      </c>
      <c r="F245" s="33">
        <f>ROUND(D245/100,$F$2)</f>
        <v>0</v>
      </c>
      <c r="G245" s="34" t="s">
        <v>20</v>
      </c>
    </row>
    <row r="246" spans="2:7" ht="50.1" hidden="1" customHeight="1" x14ac:dyDescent="0.25">
      <c r="B246" s="24" t="s">
        <v>502</v>
      </c>
      <c r="C246" s="59" t="s">
        <v>503</v>
      </c>
      <c r="D246" s="60"/>
      <c r="E246" s="60"/>
      <c r="F246" s="60"/>
      <c r="G246" s="61"/>
    </row>
    <row r="247" spans="2:7" ht="50.1" hidden="1" customHeight="1" x14ac:dyDescent="0.25">
      <c r="B247" s="24" t="s">
        <v>504</v>
      </c>
      <c r="C247" s="30" t="s">
        <v>505</v>
      </c>
      <c r="D247" s="31"/>
      <c r="E247" s="32" t="s">
        <v>19</v>
      </c>
      <c r="F247" s="33">
        <f>ROUND(D247/100,$F$2)</f>
        <v>0</v>
      </c>
      <c r="G247" s="34" t="s">
        <v>20</v>
      </c>
    </row>
    <row r="248" spans="2:7" ht="50.1" hidden="1" customHeight="1" x14ac:dyDescent="0.25">
      <c r="B248" s="24" t="s">
        <v>506</v>
      </c>
      <c r="C248" s="30" t="s">
        <v>507</v>
      </c>
      <c r="D248" s="31"/>
      <c r="E248" s="32" t="s">
        <v>19</v>
      </c>
      <c r="F248" s="33">
        <f>ROUND(D248/100,$F$2)</f>
        <v>0</v>
      </c>
      <c r="G248" s="34" t="s">
        <v>20</v>
      </c>
    </row>
    <row r="249" spans="2:7" ht="50.1" hidden="1" customHeight="1" x14ac:dyDescent="0.25">
      <c r="B249" s="24" t="s">
        <v>508</v>
      </c>
      <c r="C249" s="30" t="s">
        <v>509</v>
      </c>
      <c r="D249" s="31"/>
      <c r="E249" s="32" t="s">
        <v>19</v>
      </c>
      <c r="F249" s="33">
        <f>ROUND(D249/100,$F$2)</f>
        <v>0</v>
      </c>
      <c r="G249" s="34" t="s">
        <v>20</v>
      </c>
    </row>
    <row r="250" spans="2:7" ht="39" hidden="1" customHeight="1" x14ac:dyDescent="0.25">
      <c r="B250" s="24" t="s">
        <v>510</v>
      </c>
      <c r="C250" s="59" t="s">
        <v>511</v>
      </c>
      <c r="D250" s="60"/>
      <c r="E250" s="60"/>
      <c r="F250" s="60"/>
      <c r="G250" s="61"/>
    </row>
    <row r="251" spans="2:7" ht="36" hidden="1" customHeight="1" x14ac:dyDescent="0.25">
      <c r="B251" s="24" t="s">
        <v>512</v>
      </c>
      <c r="C251" s="30" t="s">
        <v>513</v>
      </c>
      <c r="D251" s="31"/>
      <c r="E251" s="32" t="s">
        <v>19</v>
      </c>
      <c r="F251" s="33">
        <f>ROUND(D251/100,$F$2)</f>
        <v>0</v>
      </c>
      <c r="G251" s="34" t="s">
        <v>20</v>
      </c>
    </row>
    <row r="252" spans="2:7" ht="36" hidden="1" customHeight="1" x14ac:dyDescent="0.25">
      <c r="B252" s="24" t="s">
        <v>514</v>
      </c>
      <c r="C252" s="30" t="s">
        <v>515</v>
      </c>
      <c r="D252" s="31"/>
      <c r="E252" s="32" t="s">
        <v>19</v>
      </c>
      <c r="F252" s="33">
        <f>ROUND(D252/100,$F$2)</f>
        <v>0</v>
      </c>
      <c r="G252" s="34" t="s">
        <v>20</v>
      </c>
    </row>
    <row r="253" spans="2:7" ht="36" hidden="1" customHeight="1" x14ac:dyDescent="0.25">
      <c r="B253" s="24" t="s">
        <v>516</v>
      </c>
      <c r="C253" s="59" t="s">
        <v>517</v>
      </c>
      <c r="D253" s="60"/>
      <c r="E253" s="60"/>
      <c r="F253" s="60"/>
      <c r="G253" s="61"/>
    </row>
    <row r="254" spans="2:7" ht="36" hidden="1" customHeight="1" x14ac:dyDescent="0.25">
      <c r="B254" s="24" t="s">
        <v>518</v>
      </c>
      <c r="C254" s="30" t="s">
        <v>519</v>
      </c>
      <c r="D254" s="31"/>
      <c r="E254" s="32" t="s">
        <v>19</v>
      </c>
      <c r="F254" s="33">
        <f>ROUND(D254/100,$F$2)</f>
        <v>0</v>
      </c>
      <c r="G254" s="34" t="s">
        <v>20</v>
      </c>
    </row>
    <row r="255" spans="2:7" ht="36" hidden="1" customHeight="1" x14ac:dyDescent="0.25">
      <c r="B255" s="24" t="s">
        <v>520</v>
      </c>
      <c r="C255" s="30" t="s">
        <v>521</v>
      </c>
      <c r="D255" s="31"/>
      <c r="E255" s="32" t="s">
        <v>19</v>
      </c>
      <c r="F255" s="33">
        <f>ROUND(D255/100,$F$2)</f>
        <v>0</v>
      </c>
      <c r="G255" s="34" t="s">
        <v>20</v>
      </c>
    </row>
    <row r="256" spans="2:7" ht="36" hidden="1" customHeight="1" x14ac:dyDescent="0.25">
      <c r="B256" s="24" t="s">
        <v>522</v>
      </c>
      <c r="C256" s="59" t="s">
        <v>523</v>
      </c>
      <c r="D256" s="60"/>
      <c r="E256" s="60"/>
      <c r="F256" s="60"/>
      <c r="G256" s="61"/>
    </row>
    <row r="257" spans="2:7" ht="36" hidden="1" customHeight="1" x14ac:dyDescent="0.25">
      <c r="B257" s="24" t="s">
        <v>524</v>
      </c>
      <c r="C257" s="30" t="s">
        <v>525</v>
      </c>
      <c r="D257" s="31"/>
      <c r="E257" s="32" t="s">
        <v>19</v>
      </c>
      <c r="F257" s="33">
        <f>ROUND(D257/100,$F$2)</f>
        <v>0</v>
      </c>
      <c r="G257" s="34" t="s">
        <v>20</v>
      </c>
    </row>
    <row r="258" spans="2:7" ht="36" hidden="1" customHeight="1" x14ac:dyDescent="0.25">
      <c r="B258" s="24" t="s">
        <v>526</v>
      </c>
      <c r="C258" s="30" t="s">
        <v>527</v>
      </c>
      <c r="D258" s="31"/>
      <c r="E258" s="32" t="s">
        <v>19</v>
      </c>
      <c r="F258" s="33">
        <f>ROUND(D258/100,$F$2)</f>
        <v>0</v>
      </c>
      <c r="G258" s="34" t="s">
        <v>20</v>
      </c>
    </row>
    <row r="259" spans="2:7" ht="36" hidden="1" customHeight="1" x14ac:dyDescent="0.25">
      <c r="B259" s="24" t="s">
        <v>528</v>
      </c>
      <c r="C259" s="59" t="s">
        <v>529</v>
      </c>
      <c r="D259" s="60"/>
      <c r="E259" s="60"/>
      <c r="F259" s="60"/>
      <c r="G259" s="61"/>
    </row>
    <row r="260" spans="2:7" ht="25.5" hidden="1" x14ac:dyDescent="0.25">
      <c r="B260" s="24" t="s">
        <v>530</v>
      </c>
      <c r="C260" s="30" t="s">
        <v>531</v>
      </c>
      <c r="D260" s="31"/>
      <c r="E260" s="32" t="s">
        <v>19</v>
      </c>
      <c r="F260" s="33">
        <f>ROUND(D260/100,$F$2)</f>
        <v>0</v>
      </c>
      <c r="G260" s="34" t="s">
        <v>20</v>
      </c>
    </row>
    <row r="261" spans="2:7" ht="51" hidden="1" x14ac:dyDescent="0.25">
      <c r="B261" s="24" t="s">
        <v>532</v>
      </c>
      <c r="C261" s="30" t="s">
        <v>533</v>
      </c>
      <c r="D261" s="31"/>
      <c r="E261" s="32" t="s">
        <v>19</v>
      </c>
      <c r="F261" s="33">
        <f>ROUND(D261/100,$F$2)</f>
        <v>0</v>
      </c>
      <c r="G261" s="34" t="s">
        <v>20</v>
      </c>
    </row>
  </sheetData>
  <dataConsolidate/>
  <mergeCells count="11">
    <mergeCell ref="C246:G246"/>
    <mergeCell ref="C250:G250"/>
    <mergeCell ref="C253:G253"/>
    <mergeCell ref="C256:G256"/>
    <mergeCell ref="C259:G259"/>
    <mergeCell ref="B2:C2"/>
    <mergeCell ref="D2:E2"/>
    <mergeCell ref="C229:G229"/>
    <mergeCell ref="C232:G232"/>
    <mergeCell ref="C237:G237"/>
    <mergeCell ref="C242:G24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ePB - Preisblatt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Boss, Tobias</dc:creator>
  <cp:lastModifiedBy>Boss, Tobias</cp:lastModifiedBy>
  <dcterms:created xsi:type="dcterms:W3CDTF">2023-12-15T10:06:33Z</dcterms:created>
  <dcterms:modified xsi:type="dcterms:W3CDTF">2023-12-15T10:07:20Z</dcterms:modified>
</cp:coreProperties>
</file>